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a\株式会社法研関西 Dropbox\馬場うめの\差分抽出\電線工業\260305料額表Excel差分\insurance_benefits\xlsx\"/>
    </mc:Choice>
  </mc:AlternateContent>
  <xr:revisionPtr revIDLastSave="0" documentId="13_ncr:1_{84DCC84B-89E0-4F9B-9D31-985A0B9CD856}" xr6:coauthVersionLast="47" xr6:coauthVersionMax="47" xr10:uidLastSave="{00000000-0000-0000-0000-000000000000}"/>
  <bookViews>
    <workbookView xWindow="3120" yWindow="1890" windowWidth="18795" windowHeight="14310" xr2:uid="{00000000-000D-0000-FFFF-FFFF00000000}"/>
  </bookViews>
  <sheets>
    <sheet name="保険料月額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12" l="1"/>
  <c r="N61" i="12"/>
  <c r="M61" i="12"/>
  <c r="L61" i="12"/>
  <c r="K61" i="12"/>
  <c r="J61" i="12"/>
  <c r="I61" i="12"/>
  <c r="H61" i="12"/>
  <c r="G61" i="12"/>
  <c r="O60" i="12"/>
  <c r="N60" i="12"/>
  <c r="M60" i="12"/>
  <c r="L60" i="12"/>
  <c r="K60" i="12"/>
  <c r="J60" i="12"/>
  <c r="I60" i="12"/>
  <c r="H60" i="12"/>
  <c r="G60" i="12"/>
  <c r="O59" i="12"/>
  <c r="N59" i="12"/>
  <c r="M59" i="12"/>
  <c r="L59" i="12"/>
  <c r="K59" i="12"/>
  <c r="J59" i="12"/>
  <c r="I59" i="12"/>
  <c r="H59" i="12"/>
  <c r="G59" i="12"/>
  <c r="O58" i="12"/>
  <c r="N58" i="12"/>
  <c r="M58" i="12"/>
  <c r="L58" i="12"/>
  <c r="K58" i="12"/>
  <c r="J58" i="12"/>
  <c r="I58" i="12"/>
  <c r="H58" i="12"/>
  <c r="G58" i="12"/>
  <c r="O57" i="12"/>
  <c r="N57" i="12"/>
  <c r="M57" i="12"/>
  <c r="L57" i="12"/>
  <c r="K57" i="12"/>
  <c r="J57" i="12"/>
  <c r="I57" i="12"/>
  <c r="H57" i="12"/>
  <c r="G57" i="12"/>
  <c r="O56" i="12"/>
  <c r="N56" i="12"/>
  <c r="M56" i="12"/>
  <c r="L56" i="12"/>
  <c r="K56" i="12"/>
  <c r="J56" i="12"/>
  <c r="I56" i="12"/>
  <c r="H56" i="12"/>
  <c r="G56" i="12"/>
  <c r="O55" i="12"/>
  <c r="N55" i="12"/>
  <c r="M55" i="12"/>
  <c r="L55" i="12"/>
  <c r="K55" i="12"/>
  <c r="J55" i="12"/>
  <c r="I55" i="12"/>
  <c r="H55" i="12"/>
  <c r="G55" i="12"/>
  <c r="O54" i="12"/>
  <c r="N54" i="12"/>
  <c r="M54" i="12"/>
  <c r="L54" i="12"/>
  <c r="K54" i="12"/>
  <c r="J54" i="12"/>
  <c r="I54" i="12"/>
  <c r="H54" i="12"/>
  <c r="G54" i="12"/>
  <c r="O53" i="12"/>
  <c r="N53" i="12"/>
  <c r="M53" i="12"/>
  <c r="L53" i="12"/>
  <c r="K53" i="12"/>
  <c r="J53" i="12"/>
  <c r="I53" i="12"/>
  <c r="H53" i="12"/>
  <c r="G53" i="12"/>
  <c r="O52" i="12"/>
  <c r="N52" i="12"/>
  <c r="M52" i="12"/>
  <c r="L52" i="12"/>
  <c r="K52" i="12"/>
  <c r="J52" i="12"/>
  <c r="I52" i="12"/>
  <c r="H52" i="12"/>
  <c r="G52" i="12"/>
  <c r="O51" i="12"/>
  <c r="N51" i="12"/>
  <c r="M51" i="12"/>
  <c r="L51" i="12"/>
  <c r="K51" i="12"/>
  <c r="J51" i="12"/>
  <c r="I51" i="12"/>
  <c r="H51" i="12"/>
  <c r="G51" i="12"/>
  <c r="O50" i="12"/>
  <c r="N50" i="12"/>
  <c r="M50" i="12"/>
  <c r="L50" i="12"/>
  <c r="K50" i="12"/>
  <c r="J50" i="12"/>
  <c r="I50" i="12"/>
  <c r="H50" i="12"/>
  <c r="G50" i="12"/>
  <c r="O49" i="12"/>
  <c r="N49" i="12"/>
  <c r="M49" i="12"/>
  <c r="L49" i="12"/>
  <c r="K49" i="12"/>
  <c r="J49" i="12"/>
  <c r="I49" i="12"/>
  <c r="H49" i="12"/>
  <c r="G49" i="12"/>
  <c r="O48" i="12"/>
  <c r="N48" i="12"/>
  <c r="M48" i="12"/>
  <c r="L48" i="12"/>
  <c r="K48" i="12"/>
  <c r="J48" i="12"/>
  <c r="I48" i="12"/>
  <c r="H48" i="12"/>
  <c r="G48" i="12"/>
  <c r="O47" i="12"/>
  <c r="N47" i="12"/>
  <c r="M47" i="12"/>
  <c r="L47" i="12"/>
  <c r="K47" i="12"/>
  <c r="J47" i="12"/>
  <c r="I47" i="12"/>
  <c r="H47" i="12"/>
  <c r="G47" i="12"/>
  <c r="O46" i="12"/>
  <c r="N46" i="12"/>
  <c r="M46" i="12"/>
  <c r="L46" i="12"/>
  <c r="K46" i="12"/>
  <c r="J46" i="12"/>
  <c r="I46" i="12"/>
  <c r="H46" i="12"/>
  <c r="G46" i="12"/>
  <c r="O45" i="12"/>
  <c r="N45" i="12"/>
  <c r="M45" i="12"/>
  <c r="L45" i="12"/>
  <c r="K45" i="12"/>
  <c r="J45" i="12"/>
  <c r="I45" i="12"/>
  <c r="H45" i="12"/>
  <c r="G45" i="12"/>
  <c r="O44" i="12"/>
  <c r="N44" i="12"/>
  <c r="M44" i="12"/>
  <c r="L44" i="12"/>
  <c r="K44" i="12"/>
  <c r="J44" i="12"/>
  <c r="I44" i="12"/>
  <c r="H44" i="12"/>
  <c r="G44" i="12"/>
  <c r="O43" i="12"/>
  <c r="N43" i="12"/>
  <c r="M43" i="12"/>
  <c r="L43" i="12"/>
  <c r="K43" i="12"/>
  <c r="J43" i="12"/>
  <c r="I43" i="12"/>
  <c r="H43" i="12"/>
  <c r="G43" i="12"/>
  <c r="O42" i="12"/>
  <c r="N42" i="12"/>
  <c r="M42" i="12"/>
  <c r="L42" i="12"/>
  <c r="K42" i="12"/>
  <c r="J42" i="12"/>
  <c r="I42" i="12"/>
  <c r="H42" i="12"/>
  <c r="G42" i="12"/>
  <c r="O41" i="12"/>
  <c r="N41" i="12"/>
  <c r="M41" i="12"/>
  <c r="L41" i="12"/>
  <c r="K41" i="12"/>
  <c r="J41" i="12"/>
  <c r="I41" i="12"/>
  <c r="H41" i="12"/>
  <c r="G41" i="12"/>
  <c r="O40" i="12"/>
  <c r="N40" i="12"/>
  <c r="M40" i="12"/>
  <c r="L40" i="12"/>
  <c r="K40" i="12"/>
  <c r="J40" i="12"/>
  <c r="I40" i="12"/>
  <c r="H40" i="12"/>
  <c r="G40" i="12"/>
  <c r="O39" i="12"/>
  <c r="N39" i="12"/>
  <c r="M39" i="12"/>
  <c r="L39" i="12"/>
  <c r="K39" i="12"/>
  <c r="J39" i="12"/>
  <c r="I39" i="12"/>
  <c r="H39" i="12"/>
  <c r="G39" i="12"/>
  <c r="O38" i="12"/>
  <c r="N38" i="12"/>
  <c r="M38" i="12"/>
  <c r="L38" i="12"/>
  <c r="K38" i="12"/>
  <c r="J38" i="12"/>
  <c r="I38" i="12"/>
  <c r="H38" i="12"/>
  <c r="G38" i="12"/>
  <c r="O37" i="12"/>
  <c r="N37" i="12"/>
  <c r="M37" i="12"/>
  <c r="L37" i="12"/>
  <c r="K37" i="12"/>
  <c r="J37" i="12"/>
  <c r="I37" i="12"/>
  <c r="H37" i="12"/>
  <c r="G37" i="12"/>
  <c r="O36" i="12"/>
  <c r="N36" i="12"/>
  <c r="M36" i="12"/>
  <c r="L36" i="12"/>
  <c r="K36" i="12"/>
  <c r="J36" i="12"/>
  <c r="I36" i="12"/>
  <c r="H36" i="12"/>
  <c r="G36" i="12"/>
  <c r="O35" i="12"/>
  <c r="N35" i="12"/>
  <c r="M35" i="12"/>
  <c r="L35" i="12"/>
  <c r="K35" i="12"/>
  <c r="J35" i="12"/>
  <c r="I35" i="12"/>
  <c r="H35" i="12"/>
  <c r="G35" i="12"/>
  <c r="O34" i="12"/>
  <c r="N34" i="12"/>
  <c r="M34" i="12"/>
  <c r="L34" i="12"/>
  <c r="K34" i="12"/>
  <c r="J34" i="12"/>
  <c r="I34" i="12"/>
  <c r="H34" i="12"/>
  <c r="G34" i="12"/>
  <c r="O33" i="12"/>
  <c r="N33" i="12"/>
  <c r="M33" i="12"/>
  <c r="L33" i="12"/>
  <c r="K33" i="12"/>
  <c r="J33" i="12"/>
  <c r="I33" i="12"/>
  <c r="H33" i="12"/>
  <c r="G33" i="12"/>
  <c r="O32" i="12"/>
  <c r="N32" i="12"/>
  <c r="M32" i="12"/>
  <c r="L32" i="12"/>
  <c r="K32" i="12"/>
  <c r="J32" i="12"/>
  <c r="I32" i="12"/>
  <c r="H32" i="12"/>
  <c r="G32" i="12"/>
  <c r="O31" i="12"/>
  <c r="N31" i="12"/>
  <c r="M31" i="12"/>
  <c r="L31" i="12"/>
  <c r="K31" i="12"/>
  <c r="J31" i="12"/>
  <c r="I31" i="12"/>
  <c r="H31" i="12"/>
  <c r="G31" i="12"/>
  <c r="O30" i="12"/>
  <c r="N30" i="12"/>
  <c r="M30" i="12"/>
  <c r="L30" i="12"/>
  <c r="K30" i="12"/>
  <c r="J30" i="12"/>
  <c r="I30" i="12"/>
  <c r="H30" i="12"/>
  <c r="G30" i="12"/>
  <c r="O29" i="12"/>
  <c r="N29" i="12"/>
  <c r="M29" i="12"/>
  <c r="L29" i="12"/>
  <c r="K29" i="12"/>
  <c r="J29" i="12"/>
  <c r="I29" i="12"/>
  <c r="H29" i="12"/>
  <c r="G29" i="12"/>
  <c r="O28" i="12"/>
  <c r="N28" i="12"/>
  <c r="M28" i="12"/>
  <c r="L28" i="12"/>
  <c r="K28" i="12"/>
  <c r="J28" i="12"/>
  <c r="I28" i="12"/>
  <c r="H28" i="12"/>
  <c r="G28" i="12"/>
  <c r="O27" i="12"/>
  <c r="N27" i="12"/>
  <c r="M27" i="12"/>
  <c r="L27" i="12"/>
  <c r="K27" i="12"/>
  <c r="J27" i="12"/>
  <c r="I27" i="12"/>
  <c r="H27" i="12"/>
  <c r="G27" i="12"/>
  <c r="O26" i="12"/>
  <c r="N26" i="12"/>
  <c r="M26" i="12"/>
  <c r="L26" i="12"/>
  <c r="K26" i="12"/>
  <c r="J26" i="12"/>
  <c r="I26" i="12"/>
  <c r="H26" i="12"/>
  <c r="G26" i="12"/>
  <c r="O25" i="12"/>
  <c r="N25" i="12"/>
  <c r="M25" i="12"/>
  <c r="L25" i="12"/>
  <c r="K25" i="12"/>
  <c r="J25" i="12"/>
  <c r="I25" i="12"/>
  <c r="H25" i="12"/>
  <c r="G25" i="12"/>
  <c r="O24" i="12"/>
  <c r="N24" i="12"/>
  <c r="M24" i="12"/>
  <c r="L24" i="12"/>
  <c r="K24" i="12"/>
  <c r="J24" i="12"/>
  <c r="I24" i="12"/>
  <c r="H24" i="12"/>
  <c r="G24" i="12"/>
  <c r="O23" i="12"/>
  <c r="N23" i="12"/>
  <c r="M23" i="12"/>
  <c r="L23" i="12"/>
  <c r="K23" i="12"/>
  <c r="J23" i="12"/>
  <c r="I23" i="12"/>
  <c r="H23" i="12"/>
  <c r="G23" i="12"/>
  <c r="O22" i="12"/>
  <c r="N22" i="12"/>
  <c r="M22" i="12"/>
  <c r="L22" i="12"/>
  <c r="K22" i="12"/>
  <c r="J22" i="12"/>
  <c r="I22" i="12"/>
  <c r="H22" i="12"/>
  <c r="G22" i="12"/>
  <c r="O21" i="12"/>
  <c r="N21" i="12"/>
  <c r="M21" i="12"/>
  <c r="L21" i="12"/>
  <c r="K21" i="12"/>
  <c r="J21" i="12"/>
  <c r="I21" i="12"/>
  <c r="H21" i="12"/>
  <c r="G21" i="12"/>
  <c r="O20" i="12"/>
  <c r="N20" i="12"/>
  <c r="M20" i="12"/>
  <c r="L20" i="12"/>
  <c r="K20" i="12"/>
  <c r="J20" i="12"/>
  <c r="I20" i="12"/>
  <c r="H20" i="12"/>
  <c r="G20" i="12"/>
  <c r="O19" i="12"/>
  <c r="N19" i="12"/>
  <c r="M19" i="12"/>
  <c r="L19" i="12"/>
  <c r="K19" i="12"/>
  <c r="J19" i="12"/>
  <c r="I19" i="12"/>
  <c r="H19" i="12"/>
  <c r="G19" i="12"/>
  <c r="O18" i="12"/>
  <c r="N18" i="12"/>
  <c r="M18" i="12"/>
  <c r="L18" i="12"/>
  <c r="K18" i="12"/>
  <c r="J18" i="12"/>
  <c r="I18" i="12"/>
  <c r="H18" i="12"/>
  <c r="G18" i="12"/>
  <c r="O17" i="12"/>
  <c r="N17" i="12"/>
  <c r="M17" i="12"/>
  <c r="L17" i="12"/>
  <c r="K17" i="12"/>
  <c r="J17" i="12"/>
  <c r="I17" i="12"/>
  <c r="H17" i="12"/>
  <c r="G17" i="12"/>
  <c r="O16" i="12"/>
  <c r="N16" i="12"/>
  <c r="M16" i="12"/>
  <c r="L16" i="12"/>
  <c r="K16" i="12"/>
  <c r="J16" i="12"/>
  <c r="I16" i="12"/>
  <c r="H16" i="12"/>
  <c r="G16" i="12"/>
  <c r="O15" i="12"/>
  <c r="N15" i="12"/>
  <c r="M15" i="12"/>
  <c r="L15" i="12"/>
  <c r="K15" i="12"/>
  <c r="J15" i="12"/>
  <c r="I15" i="12"/>
  <c r="H15" i="12"/>
  <c r="G15" i="12"/>
  <c r="O14" i="12"/>
  <c r="N14" i="12"/>
  <c r="M14" i="12"/>
  <c r="L14" i="12"/>
  <c r="K14" i="12"/>
  <c r="J14" i="12"/>
  <c r="I14" i="12"/>
  <c r="H14" i="12"/>
  <c r="G14" i="12"/>
  <c r="O13" i="12"/>
  <c r="N13" i="12"/>
  <c r="M13" i="12"/>
  <c r="L13" i="12"/>
  <c r="K13" i="12"/>
  <c r="J13" i="12"/>
  <c r="I13" i="12"/>
  <c r="H13" i="12"/>
  <c r="G13" i="12"/>
  <c r="O12" i="12"/>
  <c r="N12" i="12"/>
  <c r="M12" i="12"/>
  <c r="L12" i="12"/>
  <c r="K12" i="12"/>
  <c r="J12" i="12"/>
  <c r="I12" i="12"/>
  <c r="H12" i="12"/>
  <c r="G12" i="12"/>
</calcChain>
</file>

<file path=xl/sharedStrings.xml><?xml version="1.0" encoding="utf-8"?>
<sst xmlns="http://schemas.openxmlformats.org/spreadsheetml/2006/main" count="88" uniqueCount="24">
  <si>
    <t>円</t>
    <rPh sb="0" eb="1">
      <t>エン</t>
    </rPh>
    <phoneticPr fontId="2"/>
  </si>
  <si>
    <t>標　　準　　報　　酬</t>
    <rPh sb="0" eb="1">
      <t>ヒョウ</t>
    </rPh>
    <rPh sb="3" eb="4">
      <t>ジュン</t>
    </rPh>
    <rPh sb="6" eb="7">
      <t>ホウ</t>
    </rPh>
    <rPh sb="9" eb="10">
      <t>シュウ</t>
    </rPh>
    <phoneticPr fontId="2"/>
  </si>
  <si>
    <t>等級</t>
    <rPh sb="0" eb="2">
      <t>トウキュウ</t>
    </rPh>
    <phoneticPr fontId="2"/>
  </si>
  <si>
    <t>～</t>
  </si>
  <si>
    <t>～</t>
    <phoneticPr fontId="2"/>
  </si>
  <si>
    <t>※　被保険者負担分に円未満の端数がある場合</t>
    <rPh sb="2" eb="6">
      <t>ヒホケンシャ</t>
    </rPh>
    <rPh sb="6" eb="8">
      <t>フタン</t>
    </rPh>
    <rPh sb="8" eb="9">
      <t>ブン</t>
    </rPh>
    <rPh sb="10" eb="11">
      <t>エン</t>
    </rPh>
    <rPh sb="11" eb="13">
      <t>ミマン</t>
    </rPh>
    <rPh sb="14" eb="16">
      <t>ハスウ</t>
    </rPh>
    <rPh sb="19" eb="21">
      <t>バアイ</t>
    </rPh>
    <phoneticPr fontId="2"/>
  </si>
  <si>
    <t>　①事業主が、給与から被保険者負担分を控除する場合、被保険者負担分の端数が50銭以下の場合は切り捨て、50銭を超える場合は切り上げて１円となります。</t>
    <rPh sb="2" eb="5">
      <t>ジギョウヌシ</t>
    </rPh>
    <rPh sb="7" eb="9">
      <t>キュウヨ</t>
    </rPh>
    <rPh sb="11" eb="15">
      <t>ヒホケンシャ</t>
    </rPh>
    <rPh sb="15" eb="17">
      <t>フタン</t>
    </rPh>
    <rPh sb="17" eb="18">
      <t>ブン</t>
    </rPh>
    <rPh sb="19" eb="21">
      <t>コウジョ</t>
    </rPh>
    <rPh sb="23" eb="25">
      <t>バアイ</t>
    </rPh>
    <rPh sb="26" eb="30">
      <t>ヒホケンシャ</t>
    </rPh>
    <rPh sb="30" eb="32">
      <t>フタン</t>
    </rPh>
    <rPh sb="32" eb="33">
      <t>ブン</t>
    </rPh>
    <rPh sb="34" eb="36">
      <t>ハスウ</t>
    </rPh>
    <rPh sb="39" eb="40">
      <t>セン</t>
    </rPh>
    <rPh sb="40" eb="42">
      <t>イカ</t>
    </rPh>
    <rPh sb="43" eb="45">
      <t>バアイ</t>
    </rPh>
    <rPh sb="46" eb="47">
      <t>キ</t>
    </rPh>
    <rPh sb="48" eb="49">
      <t>ス</t>
    </rPh>
    <rPh sb="53" eb="54">
      <t>セン</t>
    </rPh>
    <rPh sb="55" eb="56">
      <t>コ</t>
    </rPh>
    <rPh sb="58" eb="60">
      <t>バアイ</t>
    </rPh>
    <rPh sb="61" eb="62">
      <t>キ</t>
    </rPh>
    <rPh sb="63" eb="64">
      <t>ア</t>
    </rPh>
    <rPh sb="67" eb="68">
      <t>エン</t>
    </rPh>
    <phoneticPr fontId="2"/>
  </si>
  <si>
    <t>　②被保険者が、被保険者負担分を事業主へ現金で支払う場合、被保険者負担分の端数が50銭未満の場合は切り捨て、50銭以上の場合は切り上げて１円となります。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20" eb="22">
      <t>ゲンキン</t>
    </rPh>
    <rPh sb="23" eb="25">
      <t>シハラ</t>
    </rPh>
    <rPh sb="26" eb="28">
      <t>バアイ</t>
    </rPh>
    <rPh sb="43" eb="45">
      <t>ミマン</t>
    </rPh>
    <rPh sb="57" eb="59">
      <t>イジョウ</t>
    </rPh>
    <phoneticPr fontId="2"/>
  </si>
  <si>
    <t>（注）　①、②にかかわらず、事業主と被保険者の間で特約がある場合には、特約に基づき端数処理をすることができます。</t>
    <rPh sb="1" eb="2">
      <t>チュウ</t>
    </rPh>
    <rPh sb="14" eb="17">
      <t>ジギョウヌシ</t>
    </rPh>
    <rPh sb="18" eb="22">
      <t>ヒホケンシャ</t>
    </rPh>
    <rPh sb="23" eb="24">
      <t>アイダ</t>
    </rPh>
    <rPh sb="25" eb="27">
      <t>トクヤク</t>
    </rPh>
    <rPh sb="30" eb="32">
      <t>バアイ</t>
    </rPh>
    <rPh sb="35" eb="37">
      <t>トクヤク</t>
    </rPh>
    <rPh sb="38" eb="39">
      <t>モト</t>
    </rPh>
    <rPh sb="41" eb="43">
      <t>ハスウ</t>
    </rPh>
    <rPh sb="43" eb="45">
      <t>ショリ</t>
    </rPh>
    <phoneticPr fontId="2"/>
  </si>
  <si>
    <t>※　４０歳以上６５歳未満の被保険者は、介護保険料率が一般保険料に上乗せして徴収されます。</t>
    <rPh sb="4" eb="5">
      <t>サイ</t>
    </rPh>
    <rPh sb="5" eb="7">
      <t>イジョウ</t>
    </rPh>
    <rPh sb="9" eb="12">
      <t>サイミマン</t>
    </rPh>
    <rPh sb="13" eb="17">
      <t>ヒホケンシャ</t>
    </rPh>
    <rPh sb="19" eb="21">
      <t>カイゴ</t>
    </rPh>
    <rPh sb="21" eb="24">
      <t>ホケンリョウ</t>
    </rPh>
    <rPh sb="24" eb="25">
      <t>リツ</t>
    </rPh>
    <rPh sb="26" eb="28">
      <t>イッパン</t>
    </rPh>
    <rPh sb="28" eb="31">
      <t>ホケンリョウ</t>
    </rPh>
    <rPh sb="32" eb="34">
      <t>ウワノ</t>
    </rPh>
    <rPh sb="37" eb="39">
      <t>チョウシュウ</t>
    </rPh>
    <phoneticPr fontId="2"/>
  </si>
  <si>
    <t>保険料月額表（調整保険料を含む）</t>
    <phoneticPr fontId="2"/>
  </si>
  <si>
    <t xml:space="preserve">日　 額　  </t>
    <rPh sb="0" eb="1">
      <t>ヒ</t>
    </rPh>
    <rPh sb="3" eb="4">
      <t>ガク</t>
    </rPh>
    <phoneticPr fontId="2"/>
  </si>
  <si>
    <t xml:space="preserve">報　　酬　　月　　額
</t>
    <rPh sb="0" eb="1">
      <t>ホウ</t>
    </rPh>
    <rPh sb="3" eb="4">
      <t>シュウ</t>
    </rPh>
    <rPh sb="6" eb="7">
      <t>ツキ</t>
    </rPh>
    <rPh sb="9" eb="10">
      <t>ガク</t>
    </rPh>
    <phoneticPr fontId="2"/>
  </si>
  <si>
    <t>月　　額</t>
    <rPh sb="0" eb="1">
      <t>ツキ</t>
    </rPh>
    <rPh sb="3" eb="4">
      <t>ガク</t>
    </rPh>
    <phoneticPr fontId="2"/>
  </si>
  <si>
    <t>円未満</t>
    <rPh sb="0" eb="1">
      <t>エン</t>
    </rPh>
    <rPh sb="1" eb="3">
      <t>ミマン</t>
    </rPh>
    <phoneticPr fontId="2"/>
  </si>
  <si>
    <t>一般保険料</t>
    <rPh sb="0" eb="2">
      <t>イッパン</t>
    </rPh>
    <rPh sb="2" eb="5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</si>
  <si>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</si>
  <si>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合　　　　　計</t>
    <rPh sb="0" eb="1">
      <t>ゴウ</t>
    </rPh>
    <rPh sb="6" eb="7">
      <t>ケイ</t>
    </rPh>
    <phoneticPr fontId="2"/>
  </si>
  <si>
    <t>被　保　険　者</t>
    <rPh sb="0" eb="1">
      <t>ヒ</t>
    </rPh>
    <rPh sb="2" eb="3">
      <t>タモツ</t>
    </rPh>
    <rPh sb="4" eb="5">
      <t>ケン</t>
    </rPh>
    <rPh sb="6" eb="7">
      <t>ジャ</t>
    </rPh>
    <phoneticPr fontId="2"/>
  </si>
  <si>
    <t>事　　業　　主</t>
    <rPh sb="0" eb="1">
      <t>コト</t>
    </rPh>
    <rPh sb="3" eb="4">
      <t>ゴウ</t>
    </rPh>
    <rPh sb="6" eb="7">
      <t>シュ</t>
    </rPh>
    <phoneticPr fontId="2"/>
  </si>
  <si>
    <t>保　　　　　　険　　　　　　料　　　　　　月　　　　　　額</t>
    <rPh sb="0" eb="1">
      <t>ホ</t>
    </rPh>
    <rPh sb="7" eb="8">
      <t>ケン</t>
    </rPh>
    <rPh sb="14" eb="15">
      <t>リョウ</t>
    </rPh>
    <rPh sb="21" eb="22">
      <t>ガツ</t>
    </rPh>
    <rPh sb="28" eb="29">
      <t>ガク</t>
    </rPh>
    <phoneticPr fontId="2"/>
  </si>
  <si>
    <t>令和８年３月分（４月末納付分）から</t>
    <phoneticPr fontId="2"/>
  </si>
  <si>
    <t>※子ども・子育て支援金は、令和８年４月分（５月末納付分）から</t>
    <rPh sb="1" eb="2">
      <t>コ</t>
    </rPh>
    <rPh sb="5" eb="7">
      <t>コソダ</t>
    </rPh>
    <rPh sb="8" eb="10">
      <t>シエン</t>
    </rPh>
    <rPh sb="10" eb="11">
      <t>キン</t>
    </rPh>
    <rPh sb="13" eb="15">
      <t>レイワ</t>
    </rPh>
    <rPh sb="16" eb="17">
      <t>ネン</t>
    </rPh>
    <rPh sb="18" eb="20">
      <t>ガツブン</t>
    </rPh>
    <rPh sb="22" eb="23">
      <t>ガツ</t>
    </rPh>
    <rPh sb="23" eb="24">
      <t>マツ</t>
    </rPh>
    <rPh sb="24" eb="26">
      <t>ノウフ</t>
    </rPh>
    <rPh sb="26" eb="27">
      <t>ブン</t>
    </rPh>
    <phoneticPr fontId="2"/>
  </si>
  <si>
    <t>子ども・子育て　　　　支　　援　　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</si>
</sst>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);[Red]\(#,##0\)"/>
    <numFmt numFmtId="178" formatCode="#,##0.0_);[Red]\(#,##0.0\)"/>
    <numFmt numFmtId="179" formatCode="0.00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5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8" fillId="0" borderId="4" xfId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4" xfId="1" applyNumberFormat="1" applyFont="1" applyBorder="1" applyAlignment="1">
      <alignment vertical="center"/>
    </xf>
    <xf numFmtId="38" fontId="8" fillId="2" borderId="1" xfId="1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vertical="center"/>
    </xf>
    <xf numFmtId="177" fontId="8" fillId="2" borderId="6" xfId="1" applyNumberFormat="1" applyFont="1" applyFill="1" applyBorder="1" applyAlignment="1">
      <alignment vertical="center"/>
    </xf>
    <xf numFmtId="178" fontId="8" fillId="2" borderId="1" xfId="1" applyNumberFormat="1" applyFont="1" applyFill="1" applyBorder="1" applyAlignme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vertical="center"/>
    </xf>
    <xf numFmtId="177" fontId="8" fillId="0" borderId="6" xfId="1" applyNumberFormat="1" applyFont="1" applyBorder="1" applyAlignment="1">
      <alignment vertical="center"/>
    </xf>
    <xf numFmtId="178" fontId="8" fillId="0" borderId="1" xfId="1" applyNumberFormat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7" fontId="8" fillId="2" borderId="9" xfId="1" applyNumberFormat="1" applyFont="1" applyFill="1" applyBorder="1" applyAlignment="1">
      <alignment vertical="center"/>
    </xf>
    <xf numFmtId="178" fontId="8" fillId="2" borderId="7" xfId="1" applyNumberFormat="1" applyFont="1" applyFill="1" applyBorder="1" applyAlignment="1">
      <alignment vertical="center"/>
    </xf>
    <xf numFmtId="38" fontId="8" fillId="2" borderId="11" xfId="1" applyFont="1" applyFill="1" applyBorder="1" applyAlignment="1">
      <alignment horizontal="center" vertical="center"/>
    </xf>
    <xf numFmtId="38" fontId="8" fillId="2" borderId="11" xfId="1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177" fontId="8" fillId="0" borderId="17" xfId="1" applyNumberFormat="1" applyFont="1" applyBorder="1" applyAlignment="1">
      <alignment horizontal="right" vertical="center"/>
    </xf>
    <xf numFmtId="177" fontId="8" fillId="2" borderId="19" xfId="1" applyNumberFormat="1" applyFont="1" applyFill="1" applyBorder="1" applyAlignment="1">
      <alignment vertical="center"/>
    </xf>
    <xf numFmtId="177" fontId="8" fillId="0" borderId="19" xfId="1" applyNumberFormat="1" applyFont="1" applyBorder="1" applyAlignment="1">
      <alignment vertical="center"/>
    </xf>
    <xf numFmtId="177" fontId="8" fillId="2" borderId="20" xfId="1" applyNumberFormat="1" applyFont="1" applyFill="1" applyBorder="1" applyAlignment="1">
      <alignment vertical="center"/>
    </xf>
    <xf numFmtId="177" fontId="8" fillId="0" borderId="21" xfId="1" applyNumberFormat="1" applyFont="1" applyBorder="1" applyAlignment="1">
      <alignment vertical="center"/>
    </xf>
    <xf numFmtId="177" fontId="8" fillId="2" borderId="22" xfId="1" applyNumberFormat="1" applyFont="1" applyFill="1" applyBorder="1" applyAlignment="1">
      <alignment vertical="center"/>
    </xf>
    <xf numFmtId="177" fontId="8" fillId="0" borderId="22" xfId="1" applyNumberFormat="1" applyFont="1" applyBorder="1" applyAlignment="1">
      <alignment vertical="center"/>
    </xf>
    <xf numFmtId="177" fontId="8" fillId="0" borderId="8" xfId="1" applyNumberFormat="1" applyFont="1" applyBorder="1" applyAlignment="1">
      <alignment vertical="center"/>
    </xf>
    <xf numFmtId="177" fontId="8" fillId="2" borderId="23" xfId="1" applyNumberFormat="1" applyFont="1" applyFill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178" fontId="8" fillId="0" borderId="17" xfId="1" applyNumberFormat="1" applyFont="1" applyBorder="1" applyAlignment="1">
      <alignment vertical="center"/>
    </xf>
    <xf numFmtId="178" fontId="8" fillId="2" borderId="19" xfId="1" applyNumberFormat="1" applyFont="1" applyFill="1" applyBorder="1" applyAlignment="1">
      <alignment vertical="center"/>
    </xf>
    <xf numFmtId="178" fontId="8" fillId="0" borderId="19" xfId="1" applyNumberFormat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8" fontId="8" fillId="2" borderId="24" xfId="1" applyNumberFormat="1" applyFont="1" applyFill="1" applyBorder="1" applyAlignment="1">
      <alignment vertical="center"/>
    </xf>
    <xf numFmtId="177" fontId="8" fillId="0" borderId="17" xfId="1" applyNumberFormat="1" applyFont="1" applyBorder="1" applyAlignment="1">
      <alignment vertical="center"/>
    </xf>
    <xf numFmtId="177" fontId="8" fillId="0" borderId="18" xfId="1" applyNumberFormat="1" applyFont="1" applyBorder="1" applyAlignment="1">
      <alignment vertical="center"/>
    </xf>
    <xf numFmtId="177" fontId="8" fillId="2" borderId="24" xfId="1" applyNumberFormat="1" applyFont="1" applyFill="1" applyBorder="1" applyAlignment="1">
      <alignment vertical="center"/>
    </xf>
    <xf numFmtId="177" fontId="8" fillId="0" borderId="19" xfId="1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77" fontId="8" fillId="0" borderId="28" xfId="1" applyNumberFormat="1" applyFont="1" applyBorder="1" applyAlignment="1">
      <alignment vertical="center"/>
    </xf>
    <xf numFmtId="177" fontId="8" fillId="2" borderId="30" xfId="1" applyNumberFormat="1" applyFont="1" applyFill="1" applyBorder="1" applyAlignment="1">
      <alignment vertical="center"/>
    </xf>
    <xf numFmtId="177" fontId="8" fillId="0" borderId="30" xfId="1" applyNumberFormat="1" applyFont="1" applyBorder="1" applyAlignment="1">
      <alignment vertical="center"/>
    </xf>
    <xf numFmtId="177" fontId="8" fillId="0" borderId="29" xfId="1" applyNumberFormat="1" applyFont="1" applyBorder="1" applyAlignment="1">
      <alignment vertical="center"/>
    </xf>
    <xf numFmtId="177" fontId="8" fillId="2" borderId="31" xfId="1" applyNumberFormat="1" applyFont="1" applyFill="1" applyBorder="1" applyAlignment="1">
      <alignment vertical="center"/>
    </xf>
    <xf numFmtId="10" fontId="7" fillId="0" borderId="32" xfId="0" applyNumberFormat="1" applyFont="1" applyBorder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10" fontId="7" fillId="0" borderId="33" xfId="0" applyNumberFormat="1" applyFont="1" applyBorder="1" applyAlignment="1">
      <alignment horizontal="right" vertical="center"/>
    </xf>
    <xf numFmtId="10" fontId="7" fillId="0" borderId="34" xfId="0" applyNumberFormat="1" applyFont="1" applyBorder="1" applyAlignment="1">
      <alignment horizontal="right" vertical="center"/>
    </xf>
    <xf numFmtId="10" fontId="4" fillId="0" borderId="24" xfId="0" applyNumberFormat="1" applyFont="1" applyBorder="1" applyAlignment="1">
      <alignment horizontal="center" vertical="center"/>
    </xf>
    <xf numFmtId="179" fontId="4" fillId="0" borderId="24" xfId="1" applyNumberFormat="1" applyFont="1" applyBorder="1" applyAlignment="1">
      <alignment horizontal="center" vertical="center"/>
    </xf>
    <xf numFmtId="10" fontId="4" fillId="0" borderId="24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10" fontId="4" fillId="0" borderId="31" xfId="1" applyNumberFormat="1" applyFont="1" applyBorder="1" applyAlignment="1">
      <alignment horizontal="center" vertical="center"/>
    </xf>
    <xf numFmtId="10" fontId="4" fillId="0" borderId="3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0" fontId="4" fillId="0" borderId="23" xfId="1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178" fontId="8" fillId="0" borderId="21" xfId="1" applyNumberFormat="1" applyFont="1" applyBorder="1" applyAlignment="1">
      <alignment vertical="center"/>
    </xf>
    <xf numFmtId="178" fontId="8" fillId="2" borderId="22" xfId="1" applyNumberFormat="1" applyFont="1" applyFill="1" applyBorder="1" applyAlignment="1">
      <alignment vertical="center"/>
    </xf>
    <xf numFmtId="178" fontId="8" fillId="0" borderId="22" xfId="1" applyNumberFormat="1" applyFont="1" applyBorder="1" applyAlignment="1">
      <alignment vertical="center"/>
    </xf>
    <xf numFmtId="178" fontId="8" fillId="0" borderId="8" xfId="1" applyNumberFormat="1" applyFont="1" applyBorder="1" applyAlignment="1">
      <alignment vertical="center"/>
    </xf>
    <xf numFmtId="178" fontId="8" fillId="2" borderId="23" xfId="1" applyNumberFormat="1" applyFont="1" applyFill="1" applyBorder="1" applyAlignment="1">
      <alignment vertical="center"/>
    </xf>
    <xf numFmtId="38" fontId="7" fillId="0" borderId="10" xfId="1" applyFont="1" applyBorder="1" applyAlignment="1">
      <alignment horizontal="center" vertical="center"/>
    </xf>
    <xf numFmtId="38" fontId="7" fillId="0" borderId="25" xfId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8" fontId="8" fillId="2" borderId="19" xfId="1" applyFont="1" applyFill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38" fontId="8" fillId="2" borderId="20" xfId="1" applyFont="1" applyFill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vertical="center"/>
    </xf>
    <xf numFmtId="38" fontId="8" fillId="2" borderId="19" xfId="1" applyFont="1" applyFill="1" applyBorder="1" applyAlignment="1">
      <alignment vertical="center"/>
    </xf>
    <xf numFmtId="38" fontId="8" fillId="0" borderId="19" xfId="1" applyFont="1" applyBorder="1" applyAlignment="1">
      <alignment vertical="center"/>
    </xf>
    <xf numFmtId="38" fontId="8" fillId="2" borderId="20" xfId="1" applyFont="1" applyFill="1" applyBorder="1" applyAlignment="1">
      <alignment vertical="center"/>
    </xf>
    <xf numFmtId="177" fontId="8" fillId="0" borderId="5" xfId="1" applyNumberFormat="1" applyFont="1" applyBorder="1" applyAlignment="1">
      <alignment horizontal="right" vertic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19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2" borderId="38" xfId="1" applyFont="1" applyFill="1" applyBorder="1" applyAlignment="1">
      <alignment vertical="center"/>
    </xf>
    <xf numFmtId="38" fontId="5" fillId="2" borderId="20" xfId="1" applyFont="1" applyFill="1" applyBorder="1" applyAlignment="1">
      <alignment vertical="center"/>
    </xf>
    <xf numFmtId="38" fontId="5" fillId="2" borderId="19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 wrapText="1"/>
    </xf>
    <xf numFmtId="38" fontId="5" fillId="0" borderId="32" xfId="1" applyFont="1" applyBorder="1" applyAlignment="1">
      <alignment horizontal="center" vertical="center" wrapText="1"/>
    </xf>
    <xf numFmtId="38" fontId="5" fillId="0" borderId="24" xfId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27" xfId="1" applyNumberFormat="1" applyFont="1" applyBorder="1" applyAlignment="1">
      <alignment horizontal="center" vertical="center"/>
    </xf>
    <xf numFmtId="176" fontId="5" fillId="0" borderId="25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6"/>
  <sheetViews>
    <sheetView tabSelected="1" topLeftCell="A38" workbookViewId="0">
      <selection activeCell="D65" sqref="D65"/>
    </sheetView>
  </sheetViews>
  <sheetFormatPr defaultColWidth="7.5" defaultRowHeight="13.5" x14ac:dyDescent="0.15"/>
  <cols>
    <col min="1" max="1" width="4.5" style="2" customWidth="1"/>
    <col min="2" max="2" width="9.75" style="3" bestFit="1" customWidth="1"/>
    <col min="3" max="3" width="7.375" style="3" customWidth="1"/>
    <col min="4" max="4" width="9.75" style="3" bestFit="1" customWidth="1"/>
    <col min="5" max="5" width="4.125" style="3" customWidth="1"/>
    <col min="6" max="6" width="9.75" style="3" bestFit="1" customWidth="1"/>
    <col min="7" max="9" width="8.875" style="1" customWidth="1"/>
    <col min="10" max="12" width="8.875" style="4" customWidth="1"/>
    <col min="13" max="15" width="9.125" style="4" customWidth="1"/>
    <col min="16" max="57" width="7.5" style="83"/>
    <col min="58" max="16384" width="7.5" style="1"/>
  </cols>
  <sheetData>
    <row r="1" spans="1:57" ht="6.75" customHeight="1" x14ac:dyDescent="0.15"/>
    <row r="2" spans="1:57" ht="18.75" x14ac:dyDescent="0.15">
      <c r="A2" s="93" t="s">
        <v>10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57" ht="5.25" customHeight="1" x14ac:dyDescent="0.15"/>
    <row r="4" spans="1:57" x14ac:dyDescent="0.15">
      <c r="A4" s="2" t="s">
        <v>21</v>
      </c>
    </row>
    <row r="5" spans="1:57" x14ac:dyDescent="0.15">
      <c r="A5" s="2" t="s">
        <v>22</v>
      </c>
    </row>
    <row r="6" spans="1:57" ht="5.25" customHeight="1" x14ac:dyDescent="0.15"/>
    <row r="7" spans="1:57" ht="12.75" customHeight="1" x14ac:dyDescent="0.15">
      <c r="A7" s="94" t="s">
        <v>1</v>
      </c>
      <c r="B7" s="95"/>
      <c r="C7" s="96"/>
      <c r="D7" s="97" t="s">
        <v>12</v>
      </c>
      <c r="E7" s="97"/>
      <c r="F7" s="97"/>
      <c r="G7" s="99" t="s">
        <v>20</v>
      </c>
      <c r="H7" s="100"/>
      <c r="I7" s="100"/>
      <c r="J7" s="100"/>
      <c r="K7" s="100"/>
      <c r="L7" s="100"/>
      <c r="M7" s="100"/>
      <c r="N7" s="100"/>
      <c r="O7" s="101"/>
    </row>
    <row r="8" spans="1:57" s="5" customFormat="1" ht="12.75" customHeight="1" x14ac:dyDescent="0.15">
      <c r="A8" s="102" t="s">
        <v>2</v>
      </c>
      <c r="B8" s="103" t="s">
        <v>13</v>
      </c>
      <c r="C8" s="104" t="s">
        <v>11</v>
      </c>
      <c r="D8" s="98"/>
      <c r="E8" s="98"/>
      <c r="F8" s="98"/>
      <c r="G8" s="107" t="s">
        <v>18</v>
      </c>
      <c r="H8" s="108"/>
      <c r="I8" s="109"/>
      <c r="J8" s="110" t="s">
        <v>19</v>
      </c>
      <c r="K8" s="111"/>
      <c r="L8" s="112"/>
      <c r="M8" s="111" t="s">
        <v>17</v>
      </c>
      <c r="N8" s="111"/>
      <c r="O8" s="113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</row>
    <row r="9" spans="1:57" s="6" customFormat="1" ht="15.75" customHeight="1" x14ac:dyDescent="0.15">
      <c r="A9" s="102"/>
      <c r="B9" s="103"/>
      <c r="C9" s="105"/>
      <c r="D9" s="98"/>
      <c r="E9" s="98"/>
      <c r="F9" s="98"/>
      <c r="G9" s="24" t="s">
        <v>15</v>
      </c>
      <c r="H9" s="34" t="s">
        <v>23</v>
      </c>
      <c r="I9" s="24" t="s">
        <v>16</v>
      </c>
      <c r="J9" s="24" t="s">
        <v>15</v>
      </c>
      <c r="K9" s="44" t="s">
        <v>23</v>
      </c>
      <c r="L9" s="45" t="s">
        <v>16</v>
      </c>
      <c r="M9" s="61" t="s">
        <v>15</v>
      </c>
      <c r="N9" s="64" t="s">
        <v>23</v>
      </c>
      <c r="O9" s="62" t="s">
        <v>16</v>
      </c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</row>
    <row r="10" spans="1:57" s="6" customFormat="1" ht="12.75" customHeight="1" x14ac:dyDescent="0.15">
      <c r="A10" s="102"/>
      <c r="B10" s="103"/>
      <c r="C10" s="106"/>
      <c r="D10" s="98"/>
      <c r="E10" s="98"/>
      <c r="F10" s="98"/>
      <c r="G10" s="55">
        <v>4.7E-2</v>
      </c>
      <c r="H10" s="56">
        <v>1.15E-3</v>
      </c>
      <c r="I10" s="57">
        <v>8.9999999999999993E-3</v>
      </c>
      <c r="J10" s="55">
        <v>4.9000000000000002E-2</v>
      </c>
      <c r="K10" s="58">
        <v>1.15E-3</v>
      </c>
      <c r="L10" s="59">
        <v>8.9999999999999993E-3</v>
      </c>
      <c r="M10" s="60">
        <v>9.6000000000000002E-2</v>
      </c>
      <c r="N10" s="63">
        <v>2.3E-3</v>
      </c>
      <c r="O10" s="63">
        <v>1.7999999999999999E-2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</row>
    <row r="11" spans="1:57" s="6" customFormat="1" ht="9" customHeight="1" x14ac:dyDescent="0.15">
      <c r="A11" s="72"/>
      <c r="B11" s="77" t="s">
        <v>0</v>
      </c>
      <c r="C11" s="77" t="s">
        <v>0</v>
      </c>
      <c r="D11" s="70"/>
      <c r="E11" s="70"/>
      <c r="F11" s="71" t="s">
        <v>14</v>
      </c>
      <c r="G11" s="51" t="s">
        <v>0</v>
      </c>
      <c r="H11" s="51" t="s">
        <v>0</v>
      </c>
      <c r="I11" s="51" t="s">
        <v>0</v>
      </c>
      <c r="J11" s="51" t="s">
        <v>0</v>
      </c>
      <c r="K11" s="52" t="s">
        <v>0</v>
      </c>
      <c r="L11" s="53" t="s">
        <v>0</v>
      </c>
      <c r="M11" s="54" t="s">
        <v>0</v>
      </c>
      <c r="N11" s="54" t="s">
        <v>0</v>
      </c>
      <c r="O11" s="54" t="s">
        <v>0</v>
      </c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</row>
    <row r="12" spans="1:57" s="2" customFormat="1" ht="19.5" customHeight="1" x14ac:dyDescent="0.15">
      <c r="A12" s="73">
        <v>1</v>
      </c>
      <c r="B12" s="78">
        <v>58000</v>
      </c>
      <c r="C12" s="78">
        <v>1930</v>
      </c>
      <c r="D12" s="9"/>
      <c r="E12" s="8" t="s">
        <v>4</v>
      </c>
      <c r="F12" s="9">
        <v>63000</v>
      </c>
      <c r="G12" s="25">
        <f>$B12*4.7/100</f>
        <v>2726</v>
      </c>
      <c r="H12" s="35">
        <f>$B12*1.15/1000</f>
        <v>66.7</v>
      </c>
      <c r="I12" s="40">
        <f t="shared" ref="I12:L61" si="0">$B12*9/1000</f>
        <v>522</v>
      </c>
      <c r="J12" s="40">
        <f t="shared" ref="J12:J61" si="1">$B12*4.9/100</f>
        <v>2842</v>
      </c>
      <c r="K12" s="10">
        <f>$B12*1.15/1000</f>
        <v>66.7</v>
      </c>
      <c r="L12" s="46">
        <f t="shared" si="0"/>
        <v>522</v>
      </c>
      <c r="M12" s="82">
        <f t="shared" ref="M12:M61" si="2">$B12*9.6/100</f>
        <v>5568</v>
      </c>
      <c r="N12" s="65">
        <f>$B12*2.3/1000</f>
        <v>133.4</v>
      </c>
      <c r="O12" s="29">
        <f t="shared" ref="O12:O61" si="3">$B12*18/1000</f>
        <v>1044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</row>
    <row r="13" spans="1:57" s="2" customFormat="1" ht="19.5" customHeight="1" x14ac:dyDescent="0.15">
      <c r="A13" s="74">
        <v>2</v>
      </c>
      <c r="B13" s="79">
        <v>68000</v>
      </c>
      <c r="C13" s="79">
        <v>2270</v>
      </c>
      <c r="D13" s="12">
        <v>63000</v>
      </c>
      <c r="E13" s="11" t="s">
        <v>3</v>
      </c>
      <c r="F13" s="12">
        <v>73000</v>
      </c>
      <c r="G13" s="26">
        <f t="shared" ref="G13:G61" si="4">$B13*4.7/100</f>
        <v>3196</v>
      </c>
      <c r="H13" s="36">
        <f t="shared" ref="H13:H61" si="5">$B13*1.15/1000</f>
        <v>78.2</v>
      </c>
      <c r="I13" s="26">
        <f t="shared" si="0"/>
        <v>612</v>
      </c>
      <c r="J13" s="26">
        <f t="shared" si="1"/>
        <v>3332</v>
      </c>
      <c r="K13" s="14">
        <f t="shared" ref="K13:K61" si="6">$B13*1.15/1000</f>
        <v>78.2</v>
      </c>
      <c r="L13" s="47">
        <f t="shared" si="0"/>
        <v>612</v>
      </c>
      <c r="M13" s="13">
        <f t="shared" si="2"/>
        <v>6528</v>
      </c>
      <c r="N13" s="66">
        <f t="shared" ref="N13:N61" si="7">$B13*2.3/1000</f>
        <v>156.4</v>
      </c>
      <c r="O13" s="30">
        <f t="shared" si="3"/>
        <v>1224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</row>
    <row r="14" spans="1:57" s="2" customFormat="1" ht="19.5" customHeight="1" x14ac:dyDescent="0.15">
      <c r="A14" s="75">
        <v>3</v>
      </c>
      <c r="B14" s="80">
        <v>78000</v>
      </c>
      <c r="C14" s="80">
        <v>2600</v>
      </c>
      <c r="D14" s="16">
        <v>73000</v>
      </c>
      <c r="E14" s="15" t="s">
        <v>3</v>
      </c>
      <c r="F14" s="16">
        <v>83000</v>
      </c>
      <c r="G14" s="27">
        <f t="shared" si="4"/>
        <v>3666</v>
      </c>
      <c r="H14" s="37">
        <f t="shared" si="5"/>
        <v>89.7</v>
      </c>
      <c r="I14" s="27">
        <f t="shared" si="0"/>
        <v>702</v>
      </c>
      <c r="J14" s="27">
        <f t="shared" si="1"/>
        <v>3822</v>
      </c>
      <c r="K14" s="18">
        <f t="shared" si="6"/>
        <v>89.7</v>
      </c>
      <c r="L14" s="48">
        <f t="shared" si="0"/>
        <v>702</v>
      </c>
      <c r="M14" s="17">
        <f t="shared" si="2"/>
        <v>7488</v>
      </c>
      <c r="N14" s="67">
        <f t="shared" si="7"/>
        <v>179.4</v>
      </c>
      <c r="O14" s="31">
        <f t="shared" si="3"/>
        <v>1404</v>
      </c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</row>
    <row r="15" spans="1:57" s="2" customFormat="1" ht="19.5" customHeight="1" x14ac:dyDescent="0.15">
      <c r="A15" s="74">
        <v>4</v>
      </c>
      <c r="B15" s="79">
        <v>88000</v>
      </c>
      <c r="C15" s="79">
        <v>2930</v>
      </c>
      <c r="D15" s="12">
        <v>83000</v>
      </c>
      <c r="E15" s="11" t="s">
        <v>3</v>
      </c>
      <c r="F15" s="12">
        <v>93000</v>
      </c>
      <c r="G15" s="26">
        <f t="shared" si="4"/>
        <v>4136</v>
      </c>
      <c r="H15" s="36">
        <f t="shared" si="5"/>
        <v>101.19999999999999</v>
      </c>
      <c r="I15" s="26">
        <f t="shared" si="0"/>
        <v>792</v>
      </c>
      <c r="J15" s="26">
        <f t="shared" si="1"/>
        <v>4312.0000000000009</v>
      </c>
      <c r="K15" s="14">
        <f t="shared" si="6"/>
        <v>101.19999999999999</v>
      </c>
      <c r="L15" s="47">
        <f t="shared" si="0"/>
        <v>792</v>
      </c>
      <c r="M15" s="13">
        <f t="shared" si="2"/>
        <v>8448</v>
      </c>
      <c r="N15" s="66">
        <f t="shared" si="7"/>
        <v>202.39999999999998</v>
      </c>
      <c r="O15" s="30">
        <f t="shared" si="3"/>
        <v>1584</v>
      </c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</row>
    <row r="16" spans="1:57" s="2" customFormat="1" ht="19.5" customHeight="1" x14ac:dyDescent="0.15">
      <c r="A16" s="75">
        <v>5</v>
      </c>
      <c r="B16" s="80">
        <v>98000</v>
      </c>
      <c r="C16" s="80">
        <v>3270</v>
      </c>
      <c r="D16" s="16">
        <v>93000</v>
      </c>
      <c r="E16" s="15" t="s">
        <v>3</v>
      </c>
      <c r="F16" s="16">
        <v>101000</v>
      </c>
      <c r="G16" s="27">
        <f t="shared" si="4"/>
        <v>4606</v>
      </c>
      <c r="H16" s="37">
        <f t="shared" si="5"/>
        <v>112.69999999999999</v>
      </c>
      <c r="I16" s="27">
        <f t="shared" si="0"/>
        <v>882</v>
      </c>
      <c r="J16" s="43">
        <f t="shared" si="1"/>
        <v>4802.0000000000009</v>
      </c>
      <c r="K16" s="18">
        <f t="shared" si="6"/>
        <v>112.69999999999999</v>
      </c>
      <c r="L16" s="48">
        <f t="shared" si="0"/>
        <v>882</v>
      </c>
      <c r="M16" s="17">
        <f t="shared" si="2"/>
        <v>9408</v>
      </c>
      <c r="N16" s="67">
        <f t="shared" si="7"/>
        <v>225.39999999999998</v>
      </c>
      <c r="O16" s="31">
        <f t="shared" si="3"/>
        <v>1764</v>
      </c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</row>
    <row r="17" spans="1:57" s="2" customFormat="1" ht="19.5" customHeight="1" x14ac:dyDescent="0.15">
      <c r="A17" s="74">
        <v>6</v>
      </c>
      <c r="B17" s="79">
        <v>104000</v>
      </c>
      <c r="C17" s="79">
        <v>3470</v>
      </c>
      <c r="D17" s="12">
        <v>101000</v>
      </c>
      <c r="E17" s="11" t="s">
        <v>3</v>
      </c>
      <c r="F17" s="12">
        <v>107000</v>
      </c>
      <c r="G17" s="26">
        <f t="shared" si="4"/>
        <v>4888</v>
      </c>
      <c r="H17" s="36">
        <f t="shared" si="5"/>
        <v>119.59999999999998</v>
      </c>
      <c r="I17" s="26">
        <f t="shared" si="0"/>
        <v>936</v>
      </c>
      <c r="J17" s="26">
        <f t="shared" si="1"/>
        <v>5096.0000000000009</v>
      </c>
      <c r="K17" s="14">
        <f t="shared" si="6"/>
        <v>119.59999999999998</v>
      </c>
      <c r="L17" s="47">
        <f t="shared" si="0"/>
        <v>936</v>
      </c>
      <c r="M17" s="13">
        <f t="shared" si="2"/>
        <v>9984</v>
      </c>
      <c r="N17" s="66">
        <f t="shared" si="7"/>
        <v>239.19999999999996</v>
      </c>
      <c r="O17" s="30">
        <f t="shared" si="3"/>
        <v>1872</v>
      </c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</row>
    <row r="18" spans="1:57" s="2" customFormat="1" ht="19.5" customHeight="1" x14ac:dyDescent="0.15">
      <c r="A18" s="75">
        <v>7</v>
      </c>
      <c r="B18" s="80">
        <v>110000</v>
      </c>
      <c r="C18" s="80">
        <v>3670</v>
      </c>
      <c r="D18" s="16">
        <v>107000</v>
      </c>
      <c r="E18" s="15" t="s">
        <v>3</v>
      </c>
      <c r="F18" s="16">
        <v>114000</v>
      </c>
      <c r="G18" s="27">
        <f t="shared" si="4"/>
        <v>5170</v>
      </c>
      <c r="H18" s="37">
        <f t="shared" si="5"/>
        <v>126.49999999999999</v>
      </c>
      <c r="I18" s="27">
        <f t="shared" si="0"/>
        <v>990</v>
      </c>
      <c r="J18" s="27">
        <f t="shared" si="1"/>
        <v>5390</v>
      </c>
      <c r="K18" s="18">
        <f t="shared" si="6"/>
        <v>126.49999999999999</v>
      </c>
      <c r="L18" s="48">
        <f t="shared" si="0"/>
        <v>990</v>
      </c>
      <c r="M18" s="17">
        <f t="shared" si="2"/>
        <v>10560</v>
      </c>
      <c r="N18" s="67">
        <f t="shared" si="7"/>
        <v>252.99999999999997</v>
      </c>
      <c r="O18" s="31">
        <f t="shared" si="3"/>
        <v>1980</v>
      </c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</row>
    <row r="19" spans="1:57" s="2" customFormat="1" ht="19.5" customHeight="1" x14ac:dyDescent="0.15">
      <c r="A19" s="74">
        <v>8</v>
      </c>
      <c r="B19" s="79">
        <v>118000</v>
      </c>
      <c r="C19" s="79">
        <v>3930</v>
      </c>
      <c r="D19" s="12">
        <v>114000</v>
      </c>
      <c r="E19" s="11" t="s">
        <v>3</v>
      </c>
      <c r="F19" s="12">
        <v>122000</v>
      </c>
      <c r="G19" s="26">
        <f t="shared" si="4"/>
        <v>5546</v>
      </c>
      <c r="H19" s="36">
        <f t="shared" si="5"/>
        <v>135.69999999999999</v>
      </c>
      <c r="I19" s="26">
        <f t="shared" si="0"/>
        <v>1062</v>
      </c>
      <c r="J19" s="26">
        <f t="shared" si="1"/>
        <v>5782</v>
      </c>
      <c r="K19" s="14">
        <f t="shared" si="6"/>
        <v>135.69999999999999</v>
      </c>
      <c r="L19" s="47">
        <f t="shared" si="0"/>
        <v>1062</v>
      </c>
      <c r="M19" s="13">
        <f t="shared" si="2"/>
        <v>11328</v>
      </c>
      <c r="N19" s="66">
        <f t="shared" si="7"/>
        <v>271.39999999999998</v>
      </c>
      <c r="O19" s="30">
        <f t="shared" si="3"/>
        <v>2124</v>
      </c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</row>
    <row r="20" spans="1:57" s="2" customFormat="1" ht="19.5" customHeight="1" x14ac:dyDescent="0.15">
      <c r="A20" s="75">
        <v>9</v>
      </c>
      <c r="B20" s="80">
        <v>126000</v>
      </c>
      <c r="C20" s="80">
        <v>4200</v>
      </c>
      <c r="D20" s="16">
        <v>122000</v>
      </c>
      <c r="E20" s="15" t="s">
        <v>3</v>
      </c>
      <c r="F20" s="16">
        <v>130000</v>
      </c>
      <c r="G20" s="27">
        <f t="shared" si="4"/>
        <v>5922</v>
      </c>
      <c r="H20" s="37">
        <f t="shared" si="5"/>
        <v>144.9</v>
      </c>
      <c r="I20" s="27">
        <f t="shared" si="0"/>
        <v>1134</v>
      </c>
      <c r="J20" s="27">
        <f t="shared" si="1"/>
        <v>6174</v>
      </c>
      <c r="K20" s="18">
        <f t="shared" si="6"/>
        <v>144.9</v>
      </c>
      <c r="L20" s="48">
        <f t="shared" si="0"/>
        <v>1134</v>
      </c>
      <c r="M20" s="17">
        <f t="shared" si="2"/>
        <v>12096</v>
      </c>
      <c r="N20" s="67">
        <f t="shared" si="7"/>
        <v>289.8</v>
      </c>
      <c r="O20" s="31">
        <f t="shared" si="3"/>
        <v>2268</v>
      </c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</row>
    <row r="21" spans="1:57" s="2" customFormat="1" ht="19.5" customHeight="1" x14ac:dyDescent="0.15">
      <c r="A21" s="74">
        <v>10</v>
      </c>
      <c r="B21" s="79">
        <v>134000</v>
      </c>
      <c r="C21" s="79">
        <v>4470</v>
      </c>
      <c r="D21" s="12">
        <v>130000</v>
      </c>
      <c r="E21" s="11" t="s">
        <v>3</v>
      </c>
      <c r="F21" s="12">
        <v>138000</v>
      </c>
      <c r="G21" s="26">
        <f t="shared" si="4"/>
        <v>6298</v>
      </c>
      <c r="H21" s="36">
        <f t="shared" si="5"/>
        <v>154.1</v>
      </c>
      <c r="I21" s="26">
        <f t="shared" si="0"/>
        <v>1206</v>
      </c>
      <c r="J21" s="26">
        <f t="shared" si="1"/>
        <v>6566</v>
      </c>
      <c r="K21" s="14">
        <f t="shared" si="6"/>
        <v>154.1</v>
      </c>
      <c r="L21" s="47">
        <f t="shared" si="0"/>
        <v>1206</v>
      </c>
      <c r="M21" s="13">
        <f t="shared" si="2"/>
        <v>12864</v>
      </c>
      <c r="N21" s="66">
        <f t="shared" si="7"/>
        <v>308.2</v>
      </c>
      <c r="O21" s="30">
        <f t="shared" si="3"/>
        <v>2412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</row>
    <row r="22" spans="1:57" s="2" customFormat="1" ht="19.5" customHeight="1" x14ac:dyDescent="0.15">
      <c r="A22" s="75">
        <v>11</v>
      </c>
      <c r="B22" s="80">
        <v>142000</v>
      </c>
      <c r="C22" s="80">
        <v>4730</v>
      </c>
      <c r="D22" s="16">
        <v>138000</v>
      </c>
      <c r="E22" s="15" t="s">
        <v>3</v>
      </c>
      <c r="F22" s="16">
        <v>146000</v>
      </c>
      <c r="G22" s="27">
        <f t="shared" si="4"/>
        <v>6674</v>
      </c>
      <c r="H22" s="37">
        <f t="shared" si="5"/>
        <v>163.30000000000001</v>
      </c>
      <c r="I22" s="27">
        <f t="shared" si="0"/>
        <v>1278</v>
      </c>
      <c r="J22" s="27">
        <f t="shared" si="1"/>
        <v>6958</v>
      </c>
      <c r="K22" s="18">
        <f t="shared" si="6"/>
        <v>163.30000000000001</v>
      </c>
      <c r="L22" s="48">
        <f t="shared" si="0"/>
        <v>1278</v>
      </c>
      <c r="M22" s="17">
        <f t="shared" si="2"/>
        <v>13632</v>
      </c>
      <c r="N22" s="67">
        <f t="shared" si="7"/>
        <v>326.60000000000002</v>
      </c>
      <c r="O22" s="31">
        <f t="shared" si="3"/>
        <v>2556</v>
      </c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</row>
    <row r="23" spans="1:57" s="2" customFormat="1" ht="19.5" customHeight="1" x14ac:dyDescent="0.15">
      <c r="A23" s="74">
        <v>12</v>
      </c>
      <c r="B23" s="79">
        <v>150000</v>
      </c>
      <c r="C23" s="79">
        <v>5000</v>
      </c>
      <c r="D23" s="12">
        <v>146000</v>
      </c>
      <c r="E23" s="11" t="s">
        <v>3</v>
      </c>
      <c r="F23" s="12">
        <v>155000</v>
      </c>
      <c r="G23" s="26">
        <f t="shared" si="4"/>
        <v>7050</v>
      </c>
      <c r="H23" s="36">
        <f t="shared" si="5"/>
        <v>172.5</v>
      </c>
      <c r="I23" s="26">
        <f t="shared" si="0"/>
        <v>1350</v>
      </c>
      <c r="J23" s="26">
        <f t="shared" si="1"/>
        <v>7350</v>
      </c>
      <c r="K23" s="14">
        <f t="shared" si="6"/>
        <v>172.5</v>
      </c>
      <c r="L23" s="47">
        <f t="shared" si="0"/>
        <v>1350</v>
      </c>
      <c r="M23" s="13">
        <f t="shared" si="2"/>
        <v>14400</v>
      </c>
      <c r="N23" s="66">
        <f t="shared" si="7"/>
        <v>345</v>
      </c>
      <c r="O23" s="30">
        <f t="shared" si="3"/>
        <v>2700</v>
      </c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</row>
    <row r="24" spans="1:57" s="2" customFormat="1" ht="19.5" customHeight="1" x14ac:dyDescent="0.15">
      <c r="A24" s="75">
        <v>13</v>
      </c>
      <c r="B24" s="80">
        <v>160000</v>
      </c>
      <c r="C24" s="80">
        <v>5330</v>
      </c>
      <c r="D24" s="16">
        <v>155000</v>
      </c>
      <c r="E24" s="15" t="s">
        <v>3</v>
      </c>
      <c r="F24" s="16">
        <v>165000</v>
      </c>
      <c r="G24" s="27">
        <f t="shared" si="4"/>
        <v>7520</v>
      </c>
      <c r="H24" s="37">
        <f t="shared" si="5"/>
        <v>184</v>
      </c>
      <c r="I24" s="27">
        <f t="shared" si="0"/>
        <v>1440</v>
      </c>
      <c r="J24" s="27">
        <f t="shared" si="1"/>
        <v>7840</v>
      </c>
      <c r="K24" s="18">
        <f t="shared" si="6"/>
        <v>184</v>
      </c>
      <c r="L24" s="48">
        <f t="shared" si="0"/>
        <v>1440</v>
      </c>
      <c r="M24" s="17">
        <f t="shared" si="2"/>
        <v>15360</v>
      </c>
      <c r="N24" s="67">
        <f t="shared" si="7"/>
        <v>368</v>
      </c>
      <c r="O24" s="31">
        <f t="shared" si="3"/>
        <v>2880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</row>
    <row r="25" spans="1:57" s="2" customFormat="1" ht="19.5" customHeight="1" x14ac:dyDescent="0.15">
      <c r="A25" s="74">
        <v>14</v>
      </c>
      <c r="B25" s="79">
        <v>170000</v>
      </c>
      <c r="C25" s="79">
        <v>5670</v>
      </c>
      <c r="D25" s="12">
        <v>165000</v>
      </c>
      <c r="E25" s="11" t="s">
        <v>3</v>
      </c>
      <c r="F25" s="12">
        <v>175000</v>
      </c>
      <c r="G25" s="26">
        <f t="shared" si="4"/>
        <v>7990</v>
      </c>
      <c r="H25" s="36">
        <f t="shared" si="5"/>
        <v>195.49999999999997</v>
      </c>
      <c r="I25" s="26">
        <f t="shared" si="0"/>
        <v>1530</v>
      </c>
      <c r="J25" s="26">
        <f t="shared" si="1"/>
        <v>8330.0000000000018</v>
      </c>
      <c r="K25" s="14">
        <f t="shared" si="6"/>
        <v>195.49999999999997</v>
      </c>
      <c r="L25" s="47">
        <f t="shared" si="0"/>
        <v>1530</v>
      </c>
      <c r="M25" s="13">
        <f t="shared" si="2"/>
        <v>16320</v>
      </c>
      <c r="N25" s="66">
        <f t="shared" si="7"/>
        <v>390.99999999999994</v>
      </c>
      <c r="O25" s="30">
        <f t="shared" si="3"/>
        <v>3060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</row>
    <row r="26" spans="1:57" s="2" customFormat="1" ht="19.5" customHeight="1" x14ac:dyDescent="0.15">
      <c r="A26" s="75">
        <v>15</v>
      </c>
      <c r="B26" s="80">
        <v>180000</v>
      </c>
      <c r="C26" s="80">
        <v>6000</v>
      </c>
      <c r="D26" s="16">
        <v>175000</v>
      </c>
      <c r="E26" s="15" t="s">
        <v>3</v>
      </c>
      <c r="F26" s="16">
        <v>185000</v>
      </c>
      <c r="G26" s="27">
        <f t="shared" si="4"/>
        <v>8460</v>
      </c>
      <c r="H26" s="37">
        <f t="shared" si="5"/>
        <v>206.99999999999997</v>
      </c>
      <c r="I26" s="27">
        <f t="shared" si="0"/>
        <v>1620</v>
      </c>
      <c r="J26" s="27">
        <f t="shared" si="1"/>
        <v>8820.0000000000018</v>
      </c>
      <c r="K26" s="18">
        <f t="shared" si="6"/>
        <v>206.99999999999997</v>
      </c>
      <c r="L26" s="48">
        <f t="shared" si="0"/>
        <v>1620</v>
      </c>
      <c r="M26" s="17">
        <f t="shared" si="2"/>
        <v>17280</v>
      </c>
      <c r="N26" s="67">
        <f t="shared" si="7"/>
        <v>413.99999999999994</v>
      </c>
      <c r="O26" s="31">
        <f t="shared" si="3"/>
        <v>3240</v>
      </c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</row>
    <row r="27" spans="1:57" s="2" customFormat="1" ht="19.5" customHeight="1" x14ac:dyDescent="0.15">
      <c r="A27" s="74">
        <v>16</v>
      </c>
      <c r="B27" s="79">
        <v>190000</v>
      </c>
      <c r="C27" s="79">
        <v>6330</v>
      </c>
      <c r="D27" s="12">
        <v>185000</v>
      </c>
      <c r="E27" s="11" t="s">
        <v>3</v>
      </c>
      <c r="F27" s="12">
        <v>195000</v>
      </c>
      <c r="G27" s="26">
        <f t="shared" si="4"/>
        <v>8930</v>
      </c>
      <c r="H27" s="36">
        <f t="shared" si="5"/>
        <v>218.49999999999997</v>
      </c>
      <c r="I27" s="26">
        <f t="shared" si="0"/>
        <v>1710</v>
      </c>
      <c r="J27" s="26">
        <f t="shared" si="1"/>
        <v>9310.0000000000018</v>
      </c>
      <c r="K27" s="14">
        <f t="shared" si="6"/>
        <v>218.49999999999997</v>
      </c>
      <c r="L27" s="47">
        <f t="shared" si="0"/>
        <v>1710</v>
      </c>
      <c r="M27" s="13">
        <f t="shared" si="2"/>
        <v>18240</v>
      </c>
      <c r="N27" s="66">
        <f t="shared" si="7"/>
        <v>436.99999999999994</v>
      </c>
      <c r="O27" s="30">
        <f t="shared" si="3"/>
        <v>3420</v>
      </c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</row>
    <row r="28" spans="1:57" s="2" customFormat="1" ht="19.5" customHeight="1" x14ac:dyDescent="0.15">
      <c r="A28" s="75">
        <v>17</v>
      </c>
      <c r="B28" s="80">
        <v>200000</v>
      </c>
      <c r="C28" s="80">
        <v>6670</v>
      </c>
      <c r="D28" s="16">
        <v>195000</v>
      </c>
      <c r="E28" s="15" t="s">
        <v>3</v>
      </c>
      <c r="F28" s="16">
        <v>210000</v>
      </c>
      <c r="G28" s="27">
        <f t="shared" si="4"/>
        <v>9400</v>
      </c>
      <c r="H28" s="37">
        <f t="shared" si="5"/>
        <v>229.99999999999997</v>
      </c>
      <c r="I28" s="27">
        <f t="shared" si="0"/>
        <v>1800</v>
      </c>
      <c r="J28" s="27">
        <f t="shared" si="1"/>
        <v>9800.0000000000018</v>
      </c>
      <c r="K28" s="18">
        <f t="shared" si="6"/>
        <v>229.99999999999997</v>
      </c>
      <c r="L28" s="48">
        <f t="shared" si="0"/>
        <v>1800</v>
      </c>
      <c r="M28" s="17">
        <f t="shared" si="2"/>
        <v>19200</v>
      </c>
      <c r="N28" s="67">
        <f t="shared" si="7"/>
        <v>459.99999999999994</v>
      </c>
      <c r="O28" s="31">
        <f t="shared" si="3"/>
        <v>3600</v>
      </c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</row>
    <row r="29" spans="1:57" s="2" customFormat="1" ht="19.5" customHeight="1" x14ac:dyDescent="0.15">
      <c r="A29" s="74">
        <v>18</v>
      </c>
      <c r="B29" s="79">
        <v>220000</v>
      </c>
      <c r="C29" s="79">
        <v>7330</v>
      </c>
      <c r="D29" s="12">
        <v>210000</v>
      </c>
      <c r="E29" s="11" t="s">
        <v>3</v>
      </c>
      <c r="F29" s="12">
        <v>230000</v>
      </c>
      <c r="G29" s="26">
        <f t="shared" si="4"/>
        <v>10340</v>
      </c>
      <c r="H29" s="36">
        <f t="shared" si="5"/>
        <v>252.99999999999997</v>
      </c>
      <c r="I29" s="26">
        <f t="shared" si="0"/>
        <v>1980</v>
      </c>
      <c r="J29" s="26">
        <f t="shared" si="1"/>
        <v>10780</v>
      </c>
      <c r="K29" s="14">
        <f t="shared" si="6"/>
        <v>252.99999999999997</v>
      </c>
      <c r="L29" s="47">
        <f t="shared" si="0"/>
        <v>1980</v>
      </c>
      <c r="M29" s="13">
        <f t="shared" si="2"/>
        <v>21120</v>
      </c>
      <c r="N29" s="66">
        <f t="shared" si="7"/>
        <v>505.99999999999994</v>
      </c>
      <c r="O29" s="30">
        <f t="shared" si="3"/>
        <v>3960</v>
      </c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</row>
    <row r="30" spans="1:57" s="2" customFormat="1" ht="19.5" customHeight="1" x14ac:dyDescent="0.15">
      <c r="A30" s="75">
        <v>19</v>
      </c>
      <c r="B30" s="80">
        <v>240000</v>
      </c>
      <c r="C30" s="80">
        <v>8000</v>
      </c>
      <c r="D30" s="16">
        <v>230000</v>
      </c>
      <c r="E30" s="15" t="s">
        <v>3</v>
      </c>
      <c r="F30" s="16">
        <v>250000</v>
      </c>
      <c r="G30" s="27">
        <f t="shared" si="4"/>
        <v>11280</v>
      </c>
      <c r="H30" s="37">
        <f t="shared" si="5"/>
        <v>276</v>
      </c>
      <c r="I30" s="27">
        <f t="shared" si="0"/>
        <v>2160</v>
      </c>
      <c r="J30" s="27">
        <f t="shared" si="1"/>
        <v>11760</v>
      </c>
      <c r="K30" s="18">
        <f t="shared" si="6"/>
        <v>276</v>
      </c>
      <c r="L30" s="48">
        <f t="shared" si="0"/>
        <v>2160</v>
      </c>
      <c r="M30" s="17">
        <f t="shared" si="2"/>
        <v>23040</v>
      </c>
      <c r="N30" s="67">
        <f t="shared" si="7"/>
        <v>552</v>
      </c>
      <c r="O30" s="31">
        <f t="shared" si="3"/>
        <v>4320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</row>
    <row r="31" spans="1:57" s="2" customFormat="1" ht="19.5" customHeight="1" x14ac:dyDescent="0.15">
      <c r="A31" s="74">
        <v>20</v>
      </c>
      <c r="B31" s="79">
        <v>260000</v>
      </c>
      <c r="C31" s="79">
        <v>8670</v>
      </c>
      <c r="D31" s="12">
        <v>250000</v>
      </c>
      <c r="E31" s="11" t="s">
        <v>3</v>
      </c>
      <c r="F31" s="12">
        <v>270000</v>
      </c>
      <c r="G31" s="26">
        <f t="shared" si="4"/>
        <v>12220</v>
      </c>
      <c r="H31" s="36">
        <f t="shared" si="5"/>
        <v>299</v>
      </c>
      <c r="I31" s="26">
        <f t="shared" si="0"/>
        <v>2340</v>
      </c>
      <c r="J31" s="26">
        <f t="shared" si="1"/>
        <v>12740</v>
      </c>
      <c r="K31" s="14">
        <f t="shared" si="6"/>
        <v>299</v>
      </c>
      <c r="L31" s="47">
        <f t="shared" si="0"/>
        <v>2340</v>
      </c>
      <c r="M31" s="13">
        <f t="shared" si="2"/>
        <v>24960</v>
      </c>
      <c r="N31" s="66">
        <f t="shared" si="7"/>
        <v>598</v>
      </c>
      <c r="O31" s="30">
        <f t="shared" si="3"/>
        <v>4680</v>
      </c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1:57" s="2" customFormat="1" ht="19.5" customHeight="1" x14ac:dyDescent="0.15">
      <c r="A32" s="75">
        <v>21</v>
      </c>
      <c r="B32" s="80">
        <v>280000</v>
      </c>
      <c r="C32" s="80">
        <v>9330</v>
      </c>
      <c r="D32" s="16">
        <v>270000</v>
      </c>
      <c r="E32" s="15" t="s">
        <v>3</v>
      </c>
      <c r="F32" s="16">
        <v>290000</v>
      </c>
      <c r="G32" s="27">
        <f t="shared" si="4"/>
        <v>13160</v>
      </c>
      <c r="H32" s="37">
        <f t="shared" si="5"/>
        <v>322</v>
      </c>
      <c r="I32" s="27">
        <f t="shared" si="0"/>
        <v>2520</v>
      </c>
      <c r="J32" s="27">
        <f t="shared" si="1"/>
        <v>13720</v>
      </c>
      <c r="K32" s="18">
        <f t="shared" si="6"/>
        <v>322</v>
      </c>
      <c r="L32" s="48">
        <f t="shared" si="0"/>
        <v>2520</v>
      </c>
      <c r="M32" s="17">
        <f t="shared" si="2"/>
        <v>26880</v>
      </c>
      <c r="N32" s="67">
        <f t="shared" si="7"/>
        <v>644</v>
      </c>
      <c r="O32" s="31">
        <f t="shared" si="3"/>
        <v>5040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</row>
    <row r="33" spans="1:57" s="2" customFormat="1" ht="19.5" customHeight="1" x14ac:dyDescent="0.15">
      <c r="A33" s="74">
        <v>22</v>
      </c>
      <c r="B33" s="79">
        <v>300000</v>
      </c>
      <c r="C33" s="79">
        <v>10000</v>
      </c>
      <c r="D33" s="12">
        <v>290000</v>
      </c>
      <c r="E33" s="11" t="s">
        <v>3</v>
      </c>
      <c r="F33" s="12">
        <v>310000</v>
      </c>
      <c r="G33" s="26">
        <f t="shared" si="4"/>
        <v>14100</v>
      </c>
      <c r="H33" s="36">
        <f t="shared" si="5"/>
        <v>345</v>
      </c>
      <c r="I33" s="26">
        <f t="shared" si="0"/>
        <v>2700</v>
      </c>
      <c r="J33" s="26">
        <f t="shared" si="1"/>
        <v>14700</v>
      </c>
      <c r="K33" s="14">
        <f t="shared" si="6"/>
        <v>345</v>
      </c>
      <c r="L33" s="47">
        <f t="shared" si="0"/>
        <v>2700</v>
      </c>
      <c r="M33" s="13">
        <f t="shared" si="2"/>
        <v>28800</v>
      </c>
      <c r="N33" s="66">
        <f t="shared" si="7"/>
        <v>690</v>
      </c>
      <c r="O33" s="30">
        <f t="shared" si="3"/>
        <v>5400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</row>
    <row r="34" spans="1:57" s="2" customFormat="1" ht="19.5" customHeight="1" x14ac:dyDescent="0.15">
      <c r="A34" s="75">
        <v>23</v>
      </c>
      <c r="B34" s="80">
        <v>320000</v>
      </c>
      <c r="C34" s="80">
        <v>10670</v>
      </c>
      <c r="D34" s="16">
        <v>310000</v>
      </c>
      <c r="E34" s="15" t="s">
        <v>3</v>
      </c>
      <c r="F34" s="16">
        <v>330000</v>
      </c>
      <c r="G34" s="27">
        <f t="shared" si="4"/>
        <v>15040</v>
      </c>
      <c r="H34" s="37">
        <f t="shared" si="5"/>
        <v>368</v>
      </c>
      <c r="I34" s="27">
        <f t="shared" si="0"/>
        <v>2880</v>
      </c>
      <c r="J34" s="27">
        <f t="shared" si="1"/>
        <v>15680</v>
      </c>
      <c r="K34" s="18">
        <f t="shared" si="6"/>
        <v>368</v>
      </c>
      <c r="L34" s="48">
        <f t="shared" si="0"/>
        <v>2880</v>
      </c>
      <c r="M34" s="17">
        <f t="shared" si="2"/>
        <v>30720</v>
      </c>
      <c r="N34" s="67">
        <f t="shared" si="7"/>
        <v>736</v>
      </c>
      <c r="O34" s="31">
        <f t="shared" si="3"/>
        <v>5760</v>
      </c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</row>
    <row r="35" spans="1:57" s="2" customFormat="1" ht="19.5" customHeight="1" x14ac:dyDescent="0.15">
      <c r="A35" s="74">
        <v>24</v>
      </c>
      <c r="B35" s="79">
        <v>340000</v>
      </c>
      <c r="C35" s="79">
        <v>11330</v>
      </c>
      <c r="D35" s="12">
        <v>330000</v>
      </c>
      <c r="E35" s="11" t="s">
        <v>3</v>
      </c>
      <c r="F35" s="12">
        <v>350000</v>
      </c>
      <c r="G35" s="26">
        <f t="shared" si="4"/>
        <v>15980</v>
      </c>
      <c r="H35" s="36">
        <f t="shared" si="5"/>
        <v>390.99999999999994</v>
      </c>
      <c r="I35" s="26">
        <f t="shared" si="0"/>
        <v>3060</v>
      </c>
      <c r="J35" s="26">
        <f t="shared" si="1"/>
        <v>16660.000000000004</v>
      </c>
      <c r="K35" s="14">
        <f t="shared" si="6"/>
        <v>390.99999999999994</v>
      </c>
      <c r="L35" s="47">
        <f t="shared" si="0"/>
        <v>3060</v>
      </c>
      <c r="M35" s="13">
        <f t="shared" si="2"/>
        <v>32640</v>
      </c>
      <c r="N35" s="66">
        <f t="shared" si="7"/>
        <v>781.99999999999989</v>
      </c>
      <c r="O35" s="30">
        <f t="shared" si="3"/>
        <v>6120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</row>
    <row r="36" spans="1:57" s="2" customFormat="1" ht="19.5" customHeight="1" x14ac:dyDescent="0.15">
      <c r="A36" s="75">
        <v>25</v>
      </c>
      <c r="B36" s="80">
        <v>360000</v>
      </c>
      <c r="C36" s="80">
        <v>12000</v>
      </c>
      <c r="D36" s="16">
        <v>350000</v>
      </c>
      <c r="E36" s="15" t="s">
        <v>3</v>
      </c>
      <c r="F36" s="16">
        <v>370000</v>
      </c>
      <c r="G36" s="27">
        <f t="shared" si="4"/>
        <v>16920</v>
      </c>
      <c r="H36" s="37">
        <f t="shared" si="5"/>
        <v>413.99999999999994</v>
      </c>
      <c r="I36" s="27">
        <f t="shared" si="0"/>
        <v>3240</v>
      </c>
      <c r="J36" s="27">
        <f t="shared" si="1"/>
        <v>17640.000000000004</v>
      </c>
      <c r="K36" s="18">
        <f t="shared" si="6"/>
        <v>413.99999999999994</v>
      </c>
      <c r="L36" s="48">
        <f t="shared" si="0"/>
        <v>3240</v>
      </c>
      <c r="M36" s="17">
        <f t="shared" si="2"/>
        <v>34560</v>
      </c>
      <c r="N36" s="67">
        <f t="shared" si="7"/>
        <v>827.99999999999989</v>
      </c>
      <c r="O36" s="31">
        <f t="shared" si="3"/>
        <v>6480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</row>
    <row r="37" spans="1:57" s="2" customFormat="1" ht="19.5" customHeight="1" x14ac:dyDescent="0.15">
      <c r="A37" s="74">
        <v>26</v>
      </c>
      <c r="B37" s="79">
        <v>380000</v>
      </c>
      <c r="C37" s="79">
        <v>12670</v>
      </c>
      <c r="D37" s="12">
        <v>370000</v>
      </c>
      <c r="E37" s="11" t="s">
        <v>3</v>
      </c>
      <c r="F37" s="12">
        <v>395000</v>
      </c>
      <c r="G37" s="26">
        <f t="shared" si="4"/>
        <v>17860</v>
      </c>
      <c r="H37" s="36">
        <f t="shared" si="5"/>
        <v>436.99999999999994</v>
      </c>
      <c r="I37" s="26">
        <f t="shared" si="0"/>
        <v>3420</v>
      </c>
      <c r="J37" s="26">
        <f t="shared" si="1"/>
        <v>18620.000000000004</v>
      </c>
      <c r="K37" s="14">
        <f t="shared" si="6"/>
        <v>436.99999999999994</v>
      </c>
      <c r="L37" s="47">
        <f t="shared" si="0"/>
        <v>3420</v>
      </c>
      <c r="M37" s="13">
        <f t="shared" si="2"/>
        <v>36480</v>
      </c>
      <c r="N37" s="66">
        <f t="shared" si="7"/>
        <v>873.99999999999989</v>
      </c>
      <c r="O37" s="30">
        <f t="shared" si="3"/>
        <v>6840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7" s="2" customFormat="1" ht="19.5" customHeight="1" x14ac:dyDescent="0.15">
      <c r="A38" s="75">
        <v>27</v>
      </c>
      <c r="B38" s="80">
        <v>410000</v>
      </c>
      <c r="C38" s="80">
        <v>13670</v>
      </c>
      <c r="D38" s="16">
        <v>395000</v>
      </c>
      <c r="E38" s="15" t="s">
        <v>3</v>
      </c>
      <c r="F38" s="16">
        <v>425000</v>
      </c>
      <c r="G38" s="27">
        <f t="shared" si="4"/>
        <v>19270</v>
      </c>
      <c r="H38" s="37">
        <f t="shared" si="5"/>
        <v>471.49999999999994</v>
      </c>
      <c r="I38" s="27">
        <f t="shared" si="0"/>
        <v>3690</v>
      </c>
      <c r="J38" s="27">
        <f t="shared" si="1"/>
        <v>20090.000000000004</v>
      </c>
      <c r="K38" s="18">
        <f t="shared" si="6"/>
        <v>471.49999999999994</v>
      </c>
      <c r="L38" s="48">
        <f t="shared" si="0"/>
        <v>3690</v>
      </c>
      <c r="M38" s="17">
        <f t="shared" si="2"/>
        <v>39360</v>
      </c>
      <c r="N38" s="67">
        <f t="shared" si="7"/>
        <v>942.99999999999989</v>
      </c>
      <c r="O38" s="31">
        <f t="shared" si="3"/>
        <v>7380</v>
      </c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</row>
    <row r="39" spans="1:57" s="2" customFormat="1" ht="19.5" customHeight="1" x14ac:dyDescent="0.15">
      <c r="A39" s="74">
        <v>28</v>
      </c>
      <c r="B39" s="79">
        <v>440000</v>
      </c>
      <c r="C39" s="79">
        <v>14670</v>
      </c>
      <c r="D39" s="12">
        <v>425000</v>
      </c>
      <c r="E39" s="11" t="s">
        <v>3</v>
      </c>
      <c r="F39" s="12">
        <v>455000</v>
      </c>
      <c r="G39" s="26">
        <f t="shared" si="4"/>
        <v>20680</v>
      </c>
      <c r="H39" s="36">
        <f t="shared" si="5"/>
        <v>505.99999999999994</v>
      </c>
      <c r="I39" s="26">
        <f t="shared" si="0"/>
        <v>3960</v>
      </c>
      <c r="J39" s="26">
        <f t="shared" si="1"/>
        <v>21560</v>
      </c>
      <c r="K39" s="14">
        <f t="shared" si="6"/>
        <v>505.99999999999994</v>
      </c>
      <c r="L39" s="47">
        <f t="shared" si="0"/>
        <v>3960</v>
      </c>
      <c r="M39" s="13">
        <f t="shared" si="2"/>
        <v>42240</v>
      </c>
      <c r="N39" s="66">
        <f t="shared" si="7"/>
        <v>1011.9999999999999</v>
      </c>
      <c r="O39" s="30">
        <f t="shared" si="3"/>
        <v>7920</v>
      </c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</row>
    <row r="40" spans="1:57" s="2" customFormat="1" ht="19.5" customHeight="1" x14ac:dyDescent="0.15">
      <c r="A40" s="75">
        <v>29</v>
      </c>
      <c r="B40" s="80">
        <v>470000</v>
      </c>
      <c r="C40" s="80">
        <v>15670</v>
      </c>
      <c r="D40" s="16">
        <v>455000</v>
      </c>
      <c r="E40" s="15" t="s">
        <v>3</v>
      </c>
      <c r="F40" s="16">
        <v>485000</v>
      </c>
      <c r="G40" s="27">
        <f t="shared" si="4"/>
        <v>22090</v>
      </c>
      <c r="H40" s="37">
        <f t="shared" si="5"/>
        <v>540.5</v>
      </c>
      <c r="I40" s="27">
        <f t="shared" si="0"/>
        <v>4230</v>
      </c>
      <c r="J40" s="27">
        <f t="shared" si="1"/>
        <v>23030</v>
      </c>
      <c r="K40" s="18">
        <f t="shared" si="6"/>
        <v>540.5</v>
      </c>
      <c r="L40" s="48">
        <f t="shared" si="0"/>
        <v>4230</v>
      </c>
      <c r="M40" s="17">
        <f t="shared" si="2"/>
        <v>45120</v>
      </c>
      <c r="N40" s="67">
        <f t="shared" si="7"/>
        <v>1081</v>
      </c>
      <c r="O40" s="31">
        <f t="shared" si="3"/>
        <v>8460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</row>
    <row r="41" spans="1:57" s="2" customFormat="1" ht="19.5" customHeight="1" x14ac:dyDescent="0.15">
      <c r="A41" s="74">
        <v>30</v>
      </c>
      <c r="B41" s="79">
        <v>500000</v>
      </c>
      <c r="C41" s="79">
        <v>16670</v>
      </c>
      <c r="D41" s="12">
        <v>485000</v>
      </c>
      <c r="E41" s="11" t="s">
        <v>3</v>
      </c>
      <c r="F41" s="12">
        <v>515000</v>
      </c>
      <c r="G41" s="26">
        <f t="shared" si="4"/>
        <v>23500</v>
      </c>
      <c r="H41" s="36">
        <f t="shared" si="5"/>
        <v>575</v>
      </c>
      <c r="I41" s="26">
        <f t="shared" si="0"/>
        <v>4500</v>
      </c>
      <c r="J41" s="26">
        <f t="shared" si="1"/>
        <v>24500</v>
      </c>
      <c r="K41" s="14">
        <f t="shared" si="6"/>
        <v>575</v>
      </c>
      <c r="L41" s="47">
        <f t="shared" si="0"/>
        <v>4500</v>
      </c>
      <c r="M41" s="13">
        <f t="shared" si="2"/>
        <v>48000</v>
      </c>
      <c r="N41" s="66">
        <f t="shared" si="7"/>
        <v>1150</v>
      </c>
      <c r="O41" s="30">
        <f t="shared" si="3"/>
        <v>9000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</row>
    <row r="42" spans="1:57" s="2" customFormat="1" ht="19.5" customHeight="1" x14ac:dyDescent="0.15">
      <c r="A42" s="75">
        <v>31</v>
      </c>
      <c r="B42" s="80">
        <v>530000</v>
      </c>
      <c r="C42" s="80">
        <v>17670</v>
      </c>
      <c r="D42" s="16">
        <v>515000</v>
      </c>
      <c r="E42" s="15" t="s">
        <v>3</v>
      </c>
      <c r="F42" s="16">
        <v>545000</v>
      </c>
      <c r="G42" s="27">
        <f t="shared" si="4"/>
        <v>24910</v>
      </c>
      <c r="H42" s="37">
        <f t="shared" si="5"/>
        <v>609.5</v>
      </c>
      <c r="I42" s="27">
        <f t="shared" si="0"/>
        <v>4770</v>
      </c>
      <c r="J42" s="27">
        <f t="shared" si="1"/>
        <v>25970</v>
      </c>
      <c r="K42" s="18">
        <f t="shared" si="6"/>
        <v>609.5</v>
      </c>
      <c r="L42" s="48">
        <f t="shared" si="0"/>
        <v>4770</v>
      </c>
      <c r="M42" s="17">
        <f t="shared" si="2"/>
        <v>50880</v>
      </c>
      <c r="N42" s="67">
        <f t="shared" si="7"/>
        <v>1219</v>
      </c>
      <c r="O42" s="31">
        <f t="shared" si="3"/>
        <v>9540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</row>
    <row r="43" spans="1:57" s="2" customFormat="1" ht="19.5" customHeight="1" x14ac:dyDescent="0.15">
      <c r="A43" s="74">
        <v>32</v>
      </c>
      <c r="B43" s="79">
        <v>560000</v>
      </c>
      <c r="C43" s="79">
        <v>18670</v>
      </c>
      <c r="D43" s="12">
        <v>545000</v>
      </c>
      <c r="E43" s="11" t="s">
        <v>3</v>
      </c>
      <c r="F43" s="12">
        <v>575000</v>
      </c>
      <c r="G43" s="26">
        <f t="shared" si="4"/>
        <v>26320</v>
      </c>
      <c r="H43" s="36">
        <f t="shared" si="5"/>
        <v>644</v>
      </c>
      <c r="I43" s="26">
        <f t="shared" si="0"/>
        <v>5040</v>
      </c>
      <c r="J43" s="26">
        <f t="shared" si="1"/>
        <v>27440</v>
      </c>
      <c r="K43" s="14">
        <f t="shared" si="6"/>
        <v>644</v>
      </c>
      <c r="L43" s="47">
        <f t="shared" si="0"/>
        <v>5040</v>
      </c>
      <c r="M43" s="13">
        <f t="shared" si="2"/>
        <v>53760</v>
      </c>
      <c r="N43" s="66">
        <f t="shared" si="7"/>
        <v>1288</v>
      </c>
      <c r="O43" s="30">
        <f t="shared" si="3"/>
        <v>10080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</row>
    <row r="44" spans="1:57" s="2" customFormat="1" ht="19.5" customHeight="1" x14ac:dyDescent="0.15">
      <c r="A44" s="75">
        <v>33</v>
      </c>
      <c r="B44" s="80">
        <v>590000</v>
      </c>
      <c r="C44" s="80">
        <v>19670</v>
      </c>
      <c r="D44" s="16">
        <v>575000</v>
      </c>
      <c r="E44" s="15" t="s">
        <v>3</v>
      </c>
      <c r="F44" s="16">
        <v>605000</v>
      </c>
      <c r="G44" s="27">
        <f t="shared" si="4"/>
        <v>27730</v>
      </c>
      <c r="H44" s="37">
        <f t="shared" si="5"/>
        <v>678.5</v>
      </c>
      <c r="I44" s="27">
        <f t="shared" si="0"/>
        <v>5310</v>
      </c>
      <c r="J44" s="27">
        <f t="shared" si="1"/>
        <v>28910</v>
      </c>
      <c r="K44" s="18">
        <f t="shared" si="6"/>
        <v>678.5</v>
      </c>
      <c r="L44" s="48">
        <f t="shared" si="0"/>
        <v>5310</v>
      </c>
      <c r="M44" s="17">
        <f t="shared" si="2"/>
        <v>56640</v>
      </c>
      <c r="N44" s="67">
        <f t="shared" si="7"/>
        <v>1357</v>
      </c>
      <c r="O44" s="31">
        <f t="shared" si="3"/>
        <v>10620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</row>
    <row r="45" spans="1:57" s="2" customFormat="1" ht="19.5" customHeight="1" x14ac:dyDescent="0.15">
      <c r="A45" s="74">
        <v>34</v>
      </c>
      <c r="B45" s="79">
        <v>620000</v>
      </c>
      <c r="C45" s="79">
        <v>20670</v>
      </c>
      <c r="D45" s="12">
        <v>605000</v>
      </c>
      <c r="E45" s="11" t="s">
        <v>3</v>
      </c>
      <c r="F45" s="12">
        <v>635000</v>
      </c>
      <c r="G45" s="26">
        <f t="shared" si="4"/>
        <v>29140</v>
      </c>
      <c r="H45" s="36">
        <f t="shared" si="5"/>
        <v>713</v>
      </c>
      <c r="I45" s="26">
        <f t="shared" si="0"/>
        <v>5580</v>
      </c>
      <c r="J45" s="26">
        <f t="shared" si="1"/>
        <v>30380</v>
      </c>
      <c r="K45" s="14">
        <f t="shared" si="6"/>
        <v>713</v>
      </c>
      <c r="L45" s="47">
        <f t="shared" si="0"/>
        <v>5580</v>
      </c>
      <c r="M45" s="13">
        <f t="shared" si="2"/>
        <v>59520</v>
      </c>
      <c r="N45" s="66">
        <f t="shared" si="7"/>
        <v>1426</v>
      </c>
      <c r="O45" s="30">
        <f t="shared" si="3"/>
        <v>11160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</row>
    <row r="46" spans="1:57" s="2" customFormat="1" ht="19.5" customHeight="1" x14ac:dyDescent="0.15">
      <c r="A46" s="75">
        <v>35</v>
      </c>
      <c r="B46" s="80">
        <v>650000</v>
      </c>
      <c r="C46" s="80">
        <v>21670</v>
      </c>
      <c r="D46" s="16">
        <v>635000</v>
      </c>
      <c r="E46" s="15" t="s">
        <v>3</v>
      </c>
      <c r="F46" s="16">
        <v>665000</v>
      </c>
      <c r="G46" s="27">
        <f t="shared" si="4"/>
        <v>30550</v>
      </c>
      <c r="H46" s="37">
        <f t="shared" si="5"/>
        <v>747.5</v>
      </c>
      <c r="I46" s="27">
        <f t="shared" si="0"/>
        <v>5850</v>
      </c>
      <c r="J46" s="27">
        <f t="shared" si="1"/>
        <v>31850</v>
      </c>
      <c r="K46" s="18">
        <f t="shared" si="6"/>
        <v>747.5</v>
      </c>
      <c r="L46" s="48">
        <f t="shared" si="0"/>
        <v>5850</v>
      </c>
      <c r="M46" s="17">
        <f t="shared" si="2"/>
        <v>62400</v>
      </c>
      <c r="N46" s="67">
        <f t="shared" si="7"/>
        <v>1495</v>
      </c>
      <c r="O46" s="31">
        <f t="shared" si="3"/>
        <v>11700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</row>
    <row r="47" spans="1:57" s="2" customFormat="1" ht="19.5" customHeight="1" x14ac:dyDescent="0.15">
      <c r="A47" s="74">
        <v>36</v>
      </c>
      <c r="B47" s="79">
        <v>680000</v>
      </c>
      <c r="C47" s="79">
        <v>22670</v>
      </c>
      <c r="D47" s="12">
        <v>665000</v>
      </c>
      <c r="E47" s="11" t="s">
        <v>3</v>
      </c>
      <c r="F47" s="12">
        <v>695000</v>
      </c>
      <c r="G47" s="26">
        <f t="shared" si="4"/>
        <v>31960</v>
      </c>
      <c r="H47" s="36">
        <f t="shared" si="5"/>
        <v>781.99999999999989</v>
      </c>
      <c r="I47" s="26">
        <f t="shared" si="0"/>
        <v>6120</v>
      </c>
      <c r="J47" s="26">
        <f t="shared" si="1"/>
        <v>33320.000000000007</v>
      </c>
      <c r="K47" s="14">
        <f t="shared" si="6"/>
        <v>781.99999999999989</v>
      </c>
      <c r="L47" s="47">
        <f t="shared" si="0"/>
        <v>6120</v>
      </c>
      <c r="M47" s="13">
        <f t="shared" si="2"/>
        <v>65280</v>
      </c>
      <c r="N47" s="66">
        <f t="shared" si="7"/>
        <v>1563.9999999999998</v>
      </c>
      <c r="O47" s="30">
        <f t="shared" si="3"/>
        <v>12240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</row>
    <row r="48" spans="1:57" s="2" customFormat="1" ht="19.5" customHeight="1" x14ac:dyDescent="0.15">
      <c r="A48" s="75">
        <v>37</v>
      </c>
      <c r="B48" s="80">
        <v>710000</v>
      </c>
      <c r="C48" s="80">
        <v>23670</v>
      </c>
      <c r="D48" s="16">
        <v>695000</v>
      </c>
      <c r="E48" s="15" t="s">
        <v>3</v>
      </c>
      <c r="F48" s="16">
        <v>730000</v>
      </c>
      <c r="G48" s="27">
        <f t="shared" si="4"/>
        <v>33370</v>
      </c>
      <c r="H48" s="37">
        <f t="shared" si="5"/>
        <v>816.49999999999989</v>
      </c>
      <c r="I48" s="27">
        <f t="shared" si="0"/>
        <v>6390</v>
      </c>
      <c r="J48" s="27">
        <f t="shared" si="1"/>
        <v>34790.000000000007</v>
      </c>
      <c r="K48" s="18">
        <f t="shared" si="6"/>
        <v>816.49999999999989</v>
      </c>
      <c r="L48" s="48">
        <f t="shared" si="0"/>
        <v>6390</v>
      </c>
      <c r="M48" s="17">
        <f t="shared" si="2"/>
        <v>68160</v>
      </c>
      <c r="N48" s="67">
        <f t="shared" si="7"/>
        <v>1632.9999999999998</v>
      </c>
      <c r="O48" s="31">
        <f t="shared" si="3"/>
        <v>12780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</row>
    <row r="49" spans="1:57" s="2" customFormat="1" ht="19.5" customHeight="1" x14ac:dyDescent="0.15">
      <c r="A49" s="74">
        <v>38</v>
      </c>
      <c r="B49" s="79">
        <v>750000</v>
      </c>
      <c r="C49" s="79">
        <v>25000</v>
      </c>
      <c r="D49" s="12">
        <v>730000</v>
      </c>
      <c r="E49" s="11" t="s">
        <v>3</v>
      </c>
      <c r="F49" s="12">
        <v>770000</v>
      </c>
      <c r="G49" s="26">
        <f t="shared" si="4"/>
        <v>35250</v>
      </c>
      <c r="H49" s="36">
        <f t="shared" si="5"/>
        <v>862.49999999999989</v>
      </c>
      <c r="I49" s="26">
        <f t="shared" si="0"/>
        <v>6750</v>
      </c>
      <c r="J49" s="26">
        <f t="shared" si="1"/>
        <v>36750.000000000007</v>
      </c>
      <c r="K49" s="14">
        <f t="shared" si="6"/>
        <v>862.49999999999989</v>
      </c>
      <c r="L49" s="47">
        <f t="shared" si="0"/>
        <v>6750</v>
      </c>
      <c r="M49" s="13">
        <f t="shared" si="2"/>
        <v>72000</v>
      </c>
      <c r="N49" s="66">
        <f t="shared" si="7"/>
        <v>1724.9999999999998</v>
      </c>
      <c r="O49" s="30">
        <f t="shared" si="3"/>
        <v>13500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</row>
    <row r="50" spans="1:57" s="2" customFormat="1" ht="19.5" customHeight="1" x14ac:dyDescent="0.15">
      <c r="A50" s="75">
        <v>39</v>
      </c>
      <c r="B50" s="80">
        <v>790000</v>
      </c>
      <c r="C50" s="80">
        <v>26330</v>
      </c>
      <c r="D50" s="16">
        <v>770000</v>
      </c>
      <c r="E50" s="15" t="s">
        <v>3</v>
      </c>
      <c r="F50" s="16">
        <v>810000</v>
      </c>
      <c r="G50" s="27">
        <f t="shared" si="4"/>
        <v>37130</v>
      </c>
      <c r="H50" s="37">
        <f t="shared" si="5"/>
        <v>908.49999999999989</v>
      </c>
      <c r="I50" s="27">
        <f t="shared" si="0"/>
        <v>7110</v>
      </c>
      <c r="J50" s="27">
        <f t="shared" si="1"/>
        <v>38710.000000000007</v>
      </c>
      <c r="K50" s="18">
        <f t="shared" si="6"/>
        <v>908.49999999999989</v>
      </c>
      <c r="L50" s="48">
        <f t="shared" si="0"/>
        <v>7110</v>
      </c>
      <c r="M50" s="17">
        <f t="shared" si="2"/>
        <v>75840</v>
      </c>
      <c r="N50" s="67">
        <f t="shared" si="7"/>
        <v>1816.9999999999998</v>
      </c>
      <c r="O50" s="31">
        <f t="shared" si="3"/>
        <v>14220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</row>
    <row r="51" spans="1:57" s="2" customFormat="1" ht="19.5" customHeight="1" x14ac:dyDescent="0.15">
      <c r="A51" s="74">
        <v>40</v>
      </c>
      <c r="B51" s="79">
        <v>830000</v>
      </c>
      <c r="C51" s="79">
        <v>27670</v>
      </c>
      <c r="D51" s="12">
        <v>810000</v>
      </c>
      <c r="E51" s="11" t="s">
        <v>3</v>
      </c>
      <c r="F51" s="12">
        <v>855000</v>
      </c>
      <c r="G51" s="26">
        <f t="shared" si="4"/>
        <v>39010</v>
      </c>
      <c r="H51" s="36">
        <f t="shared" si="5"/>
        <v>954.49999999999989</v>
      </c>
      <c r="I51" s="26">
        <f t="shared" si="0"/>
        <v>7470</v>
      </c>
      <c r="J51" s="26">
        <f t="shared" si="1"/>
        <v>40670.000000000007</v>
      </c>
      <c r="K51" s="14">
        <f t="shared" si="6"/>
        <v>954.49999999999989</v>
      </c>
      <c r="L51" s="47">
        <f t="shared" si="0"/>
        <v>7470</v>
      </c>
      <c r="M51" s="13">
        <f t="shared" si="2"/>
        <v>79680</v>
      </c>
      <c r="N51" s="66">
        <f t="shared" si="7"/>
        <v>1908.9999999999998</v>
      </c>
      <c r="O51" s="30">
        <f t="shared" si="3"/>
        <v>14940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</row>
    <row r="52" spans="1:57" s="2" customFormat="1" ht="19.5" customHeight="1" x14ac:dyDescent="0.15">
      <c r="A52" s="75">
        <v>41</v>
      </c>
      <c r="B52" s="80">
        <v>880000</v>
      </c>
      <c r="C52" s="80">
        <v>29330</v>
      </c>
      <c r="D52" s="16">
        <v>855000</v>
      </c>
      <c r="E52" s="15" t="s">
        <v>3</v>
      </c>
      <c r="F52" s="16">
        <v>905000</v>
      </c>
      <c r="G52" s="27">
        <f t="shared" si="4"/>
        <v>41360</v>
      </c>
      <c r="H52" s="37">
        <f t="shared" si="5"/>
        <v>1011.9999999999999</v>
      </c>
      <c r="I52" s="27">
        <f t="shared" si="0"/>
        <v>7920</v>
      </c>
      <c r="J52" s="27">
        <f t="shared" si="1"/>
        <v>43120</v>
      </c>
      <c r="K52" s="18">
        <f t="shared" si="6"/>
        <v>1011.9999999999999</v>
      </c>
      <c r="L52" s="48">
        <f t="shared" si="0"/>
        <v>7920</v>
      </c>
      <c r="M52" s="17">
        <f t="shared" si="2"/>
        <v>84480</v>
      </c>
      <c r="N52" s="67">
        <f t="shared" si="7"/>
        <v>2023.9999999999998</v>
      </c>
      <c r="O52" s="31">
        <f t="shared" si="3"/>
        <v>15840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</row>
    <row r="53" spans="1:57" s="2" customFormat="1" ht="19.5" customHeight="1" x14ac:dyDescent="0.15">
      <c r="A53" s="74">
        <v>42</v>
      </c>
      <c r="B53" s="79">
        <v>930000</v>
      </c>
      <c r="C53" s="79">
        <v>31000</v>
      </c>
      <c r="D53" s="12">
        <v>905000</v>
      </c>
      <c r="E53" s="11" t="s">
        <v>3</v>
      </c>
      <c r="F53" s="12">
        <v>955000</v>
      </c>
      <c r="G53" s="26">
        <f t="shared" si="4"/>
        <v>43710</v>
      </c>
      <c r="H53" s="36">
        <f t="shared" si="5"/>
        <v>1069.5</v>
      </c>
      <c r="I53" s="26">
        <f t="shared" si="0"/>
        <v>8370</v>
      </c>
      <c r="J53" s="26">
        <f t="shared" si="1"/>
        <v>45570</v>
      </c>
      <c r="K53" s="14">
        <f t="shared" si="6"/>
        <v>1069.5</v>
      </c>
      <c r="L53" s="47">
        <f t="shared" si="0"/>
        <v>8370</v>
      </c>
      <c r="M53" s="13">
        <f t="shared" si="2"/>
        <v>89280</v>
      </c>
      <c r="N53" s="66">
        <f t="shared" si="7"/>
        <v>2139</v>
      </c>
      <c r="O53" s="30">
        <f t="shared" si="3"/>
        <v>16740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</row>
    <row r="54" spans="1:57" s="2" customFormat="1" ht="19.5" customHeight="1" x14ac:dyDescent="0.15">
      <c r="A54" s="75">
        <v>43</v>
      </c>
      <c r="B54" s="80">
        <v>980000</v>
      </c>
      <c r="C54" s="80">
        <v>32670</v>
      </c>
      <c r="D54" s="16">
        <v>955000</v>
      </c>
      <c r="E54" s="15" t="s">
        <v>3</v>
      </c>
      <c r="F54" s="88">
        <v>1005000</v>
      </c>
      <c r="G54" s="27">
        <f t="shared" si="4"/>
        <v>46060</v>
      </c>
      <c r="H54" s="37">
        <f t="shared" si="5"/>
        <v>1127</v>
      </c>
      <c r="I54" s="27">
        <f t="shared" si="0"/>
        <v>8820</v>
      </c>
      <c r="J54" s="27">
        <f t="shared" si="1"/>
        <v>48020</v>
      </c>
      <c r="K54" s="18">
        <f t="shared" si="6"/>
        <v>1127</v>
      </c>
      <c r="L54" s="48">
        <f t="shared" si="0"/>
        <v>8820</v>
      </c>
      <c r="M54" s="17">
        <f t="shared" si="2"/>
        <v>94080</v>
      </c>
      <c r="N54" s="67">
        <f t="shared" si="7"/>
        <v>2254</v>
      </c>
      <c r="O54" s="31">
        <f t="shared" si="3"/>
        <v>17640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</row>
    <row r="55" spans="1:57" s="2" customFormat="1" ht="19.5" customHeight="1" x14ac:dyDescent="0.15">
      <c r="A55" s="74">
        <v>44</v>
      </c>
      <c r="B55" s="92">
        <v>1030000</v>
      </c>
      <c r="C55" s="79">
        <v>34330</v>
      </c>
      <c r="D55" s="89">
        <v>1005000</v>
      </c>
      <c r="E55" s="11" t="s">
        <v>3</v>
      </c>
      <c r="F55" s="89">
        <v>1055000</v>
      </c>
      <c r="G55" s="26">
        <f t="shared" si="4"/>
        <v>48410</v>
      </c>
      <c r="H55" s="36">
        <f t="shared" si="5"/>
        <v>1184.5</v>
      </c>
      <c r="I55" s="26">
        <f t="shared" si="0"/>
        <v>9270</v>
      </c>
      <c r="J55" s="26">
        <f t="shared" si="1"/>
        <v>50470</v>
      </c>
      <c r="K55" s="14">
        <f t="shared" si="6"/>
        <v>1184.5</v>
      </c>
      <c r="L55" s="47">
        <f t="shared" si="0"/>
        <v>9270</v>
      </c>
      <c r="M55" s="13">
        <f t="shared" si="2"/>
        <v>98880</v>
      </c>
      <c r="N55" s="66">
        <f t="shared" si="7"/>
        <v>2369</v>
      </c>
      <c r="O55" s="30">
        <f t="shared" si="3"/>
        <v>18540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</row>
    <row r="56" spans="1:57" s="2" customFormat="1" ht="19.5" customHeight="1" x14ac:dyDescent="0.15">
      <c r="A56" s="75">
        <v>45</v>
      </c>
      <c r="B56" s="87">
        <v>1090000</v>
      </c>
      <c r="C56" s="80">
        <v>36330</v>
      </c>
      <c r="D56" s="88">
        <v>1055000</v>
      </c>
      <c r="E56" s="15" t="s">
        <v>3</v>
      </c>
      <c r="F56" s="88">
        <v>1115000</v>
      </c>
      <c r="G56" s="27">
        <f t="shared" si="4"/>
        <v>51230</v>
      </c>
      <c r="H56" s="37">
        <f t="shared" si="5"/>
        <v>1253.5</v>
      </c>
      <c r="I56" s="27">
        <f t="shared" si="0"/>
        <v>9810</v>
      </c>
      <c r="J56" s="27">
        <f t="shared" si="1"/>
        <v>53410</v>
      </c>
      <c r="K56" s="18">
        <f t="shared" si="6"/>
        <v>1253.5</v>
      </c>
      <c r="L56" s="48">
        <f t="shared" si="0"/>
        <v>9810</v>
      </c>
      <c r="M56" s="17">
        <f t="shared" si="2"/>
        <v>104640</v>
      </c>
      <c r="N56" s="67">
        <f t="shared" si="7"/>
        <v>2507</v>
      </c>
      <c r="O56" s="31">
        <f t="shared" si="3"/>
        <v>19620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</row>
    <row r="57" spans="1:57" s="2" customFormat="1" ht="19.5" customHeight="1" x14ac:dyDescent="0.15">
      <c r="A57" s="74">
        <v>46</v>
      </c>
      <c r="B57" s="92">
        <v>1150000</v>
      </c>
      <c r="C57" s="79">
        <v>38330</v>
      </c>
      <c r="D57" s="89">
        <v>1115000</v>
      </c>
      <c r="E57" s="11" t="s">
        <v>3</v>
      </c>
      <c r="F57" s="89">
        <v>1175000</v>
      </c>
      <c r="G57" s="26">
        <f t="shared" si="4"/>
        <v>54050</v>
      </c>
      <c r="H57" s="36">
        <f t="shared" si="5"/>
        <v>1322.5</v>
      </c>
      <c r="I57" s="26">
        <f t="shared" si="0"/>
        <v>10350</v>
      </c>
      <c r="J57" s="26">
        <f t="shared" si="1"/>
        <v>56350</v>
      </c>
      <c r="K57" s="14">
        <f t="shared" si="6"/>
        <v>1322.5</v>
      </c>
      <c r="L57" s="47">
        <f t="shared" si="0"/>
        <v>10350</v>
      </c>
      <c r="M57" s="13">
        <f t="shared" si="2"/>
        <v>110400</v>
      </c>
      <c r="N57" s="66">
        <f t="shared" si="7"/>
        <v>2645</v>
      </c>
      <c r="O57" s="30">
        <f t="shared" si="3"/>
        <v>20700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</row>
    <row r="58" spans="1:57" s="2" customFormat="1" ht="19.5" customHeight="1" x14ac:dyDescent="0.15">
      <c r="A58" s="75">
        <v>47</v>
      </c>
      <c r="B58" s="87">
        <v>1210000</v>
      </c>
      <c r="C58" s="80">
        <v>40330</v>
      </c>
      <c r="D58" s="88">
        <v>1175000</v>
      </c>
      <c r="E58" s="15" t="s">
        <v>3</v>
      </c>
      <c r="F58" s="88">
        <v>1235000</v>
      </c>
      <c r="G58" s="27">
        <f t="shared" si="4"/>
        <v>56870</v>
      </c>
      <c r="H58" s="38">
        <f t="shared" si="5"/>
        <v>1391.5</v>
      </c>
      <c r="I58" s="41">
        <f t="shared" si="0"/>
        <v>10890</v>
      </c>
      <c r="J58" s="27">
        <f t="shared" si="1"/>
        <v>59290</v>
      </c>
      <c r="K58" s="19">
        <f t="shared" si="6"/>
        <v>1391.5</v>
      </c>
      <c r="L58" s="49">
        <f t="shared" si="0"/>
        <v>10890</v>
      </c>
      <c r="M58" s="17">
        <f t="shared" si="2"/>
        <v>116160</v>
      </c>
      <c r="N58" s="68">
        <f t="shared" si="7"/>
        <v>2783</v>
      </c>
      <c r="O58" s="32">
        <f t="shared" si="3"/>
        <v>21780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</row>
    <row r="59" spans="1:57" s="2" customFormat="1" ht="19.5" customHeight="1" x14ac:dyDescent="0.15">
      <c r="A59" s="74">
        <v>48</v>
      </c>
      <c r="B59" s="92">
        <v>1270000</v>
      </c>
      <c r="C59" s="79">
        <v>42330</v>
      </c>
      <c r="D59" s="89">
        <v>1235000</v>
      </c>
      <c r="E59" s="11" t="s">
        <v>3</v>
      </c>
      <c r="F59" s="89">
        <v>1295000</v>
      </c>
      <c r="G59" s="26">
        <f t="shared" si="4"/>
        <v>59690</v>
      </c>
      <c r="H59" s="36">
        <f t="shared" si="5"/>
        <v>1460.5</v>
      </c>
      <c r="I59" s="26">
        <f t="shared" si="0"/>
        <v>11430</v>
      </c>
      <c r="J59" s="26">
        <f t="shared" si="1"/>
        <v>62230</v>
      </c>
      <c r="K59" s="14">
        <f t="shared" si="6"/>
        <v>1460.5</v>
      </c>
      <c r="L59" s="47">
        <f t="shared" si="0"/>
        <v>11430</v>
      </c>
      <c r="M59" s="13">
        <f t="shared" si="2"/>
        <v>121920</v>
      </c>
      <c r="N59" s="66">
        <f t="shared" si="7"/>
        <v>2921</v>
      </c>
      <c r="O59" s="30">
        <f t="shared" si="3"/>
        <v>22860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</row>
    <row r="60" spans="1:57" s="2" customFormat="1" ht="19.5" customHeight="1" x14ac:dyDescent="0.15">
      <c r="A60" s="75">
        <v>49</v>
      </c>
      <c r="B60" s="87">
        <v>1330000</v>
      </c>
      <c r="C60" s="80">
        <v>44330</v>
      </c>
      <c r="D60" s="88">
        <v>1295000</v>
      </c>
      <c r="E60" s="15" t="s">
        <v>3</v>
      </c>
      <c r="F60" s="88">
        <v>1355000</v>
      </c>
      <c r="G60" s="27">
        <f t="shared" si="4"/>
        <v>62510</v>
      </c>
      <c r="H60" s="37">
        <f t="shared" si="5"/>
        <v>1529.4999999999998</v>
      </c>
      <c r="I60" s="27">
        <f t="shared" si="0"/>
        <v>11970</v>
      </c>
      <c r="J60" s="27">
        <f t="shared" si="1"/>
        <v>65170.000000000007</v>
      </c>
      <c r="K60" s="18">
        <f t="shared" si="6"/>
        <v>1529.4999999999998</v>
      </c>
      <c r="L60" s="48">
        <f t="shared" si="0"/>
        <v>11970</v>
      </c>
      <c r="M60" s="17">
        <f t="shared" si="2"/>
        <v>127680</v>
      </c>
      <c r="N60" s="67">
        <f t="shared" si="7"/>
        <v>3058.9999999999995</v>
      </c>
      <c r="O60" s="31">
        <f t="shared" si="3"/>
        <v>23940</v>
      </c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</row>
    <row r="61" spans="1:57" s="2" customFormat="1" ht="19.5" customHeight="1" x14ac:dyDescent="0.15">
      <c r="A61" s="76">
        <v>50</v>
      </c>
      <c r="B61" s="91">
        <v>1390000</v>
      </c>
      <c r="C61" s="81">
        <v>46330</v>
      </c>
      <c r="D61" s="90">
        <v>1355000</v>
      </c>
      <c r="E61" s="22" t="s">
        <v>3</v>
      </c>
      <c r="F61" s="23"/>
      <c r="G61" s="28">
        <f t="shared" si="4"/>
        <v>65330</v>
      </c>
      <c r="H61" s="39">
        <f t="shared" si="5"/>
        <v>1598.4999999999998</v>
      </c>
      <c r="I61" s="42">
        <f t="shared" si="0"/>
        <v>12510</v>
      </c>
      <c r="J61" s="28">
        <f t="shared" si="1"/>
        <v>68110.000000000015</v>
      </c>
      <c r="K61" s="21">
        <f t="shared" si="6"/>
        <v>1598.4999999999998</v>
      </c>
      <c r="L61" s="50">
        <f t="shared" si="0"/>
        <v>12510</v>
      </c>
      <c r="M61" s="20">
        <f t="shared" si="2"/>
        <v>133440</v>
      </c>
      <c r="N61" s="69">
        <f t="shared" si="7"/>
        <v>3196.9999999999995</v>
      </c>
      <c r="O61" s="33">
        <f t="shared" si="3"/>
        <v>25020</v>
      </c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</row>
    <row r="62" spans="1:57" ht="12.75" customHeight="1" x14ac:dyDescent="0.15">
      <c r="A62" s="7" t="s">
        <v>9</v>
      </c>
    </row>
    <row r="63" spans="1:57" x14ac:dyDescent="0.15">
      <c r="A63" s="7" t="s">
        <v>5</v>
      </c>
    </row>
    <row r="64" spans="1:57" x14ac:dyDescent="0.15">
      <c r="A64" s="7" t="s">
        <v>6</v>
      </c>
    </row>
    <row r="65" spans="1:1" x14ac:dyDescent="0.15">
      <c r="A65" s="7" t="s">
        <v>7</v>
      </c>
    </row>
    <row r="66" spans="1:1" x14ac:dyDescent="0.15">
      <c r="A66" s="7" t="s">
        <v>8</v>
      </c>
    </row>
  </sheetData>
  <sheetProtection algorithmName="SHA-512" hashValue="B0SuRsZ8pLGbZOnWT57HbkKXHwEG//3SXTpx8ocC9ioaonEWvLR/ECGa3G0N1S8VDcyIU3YEwR4hAgAazkB0yQ==" saltValue="XqhdCfBktNVQSq4BsAbS2Q==" spinCount="100000" sheet="1" objects="1" scenarios="1"/>
  <mergeCells count="10">
    <mergeCell ref="A2:O2"/>
    <mergeCell ref="A7:C7"/>
    <mergeCell ref="D7:F10"/>
    <mergeCell ref="G7:O7"/>
    <mergeCell ref="A8:A10"/>
    <mergeCell ref="B8:B10"/>
    <mergeCell ref="C8:C10"/>
    <mergeCell ref="G8:I8"/>
    <mergeCell ref="J8:L8"/>
    <mergeCell ref="M8:O8"/>
  </mergeCells>
  <phoneticPr fontId="2"/>
  <pageMargins left="0.47244094488188981" right="0.11811023622047245" top="7.874015748031496E-2" bottom="3.937007874015748E-2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保険料月額表</vt:lpstr>
    </vt:vector>
  </TitlesOfParts>
  <Company>大阪婦人子供既製服健康保険組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大阪婦人子供既製服健康保険組</dc:creator>
  <cp:lastModifiedBy>法研関西</cp:lastModifiedBy>
  <cp:lastPrinted>2026-03-09T00:38:15Z</cp:lastPrinted>
  <dcterms:created xsi:type="dcterms:W3CDTF">2005-01-27T06:19:52Z</dcterms:created>
  <dcterms:modified xsi:type="dcterms:W3CDTF">2026-03-09T05:04:31Z</dcterms:modified>
</cp:coreProperties>
</file>